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810" yWindow="-15" windowWidth="11235" windowHeight="10305"/>
  </bookViews>
  <sheets>
    <sheet name="Титул" sheetId="1" r:id="rId1"/>
    <sheet name="Предисловие" sheetId="2" r:id="rId2"/>
    <sheet name="Новосибирская область" sheetId="3" r:id="rId3"/>
    <sheet name="Баганский" sheetId="5" r:id="rId4"/>
    <sheet name="Барабинский" sheetId="6" r:id="rId5"/>
    <sheet name="Болотнинский" sheetId="7" r:id="rId6"/>
    <sheet name="Венгеровский" sheetId="8" r:id="rId7"/>
    <sheet name="Доволенский" sheetId="9" r:id="rId8"/>
    <sheet name="Здвинский" sheetId="10" r:id="rId9"/>
    <sheet name="Искитимский" sheetId="11" r:id="rId10"/>
    <sheet name="Карасукский" sheetId="12" r:id="rId11"/>
    <sheet name="Каргатский" sheetId="13" r:id="rId12"/>
    <sheet name="Колыванский" sheetId="14" r:id="rId13"/>
    <sheet name="Коченевский" sheetId="15" r:id="rId14"/>
    <sheet name="Кочковский" sheetId="16" r:id="rId15"/>
    <sheet name="Краснозерский" sheetId="17" r:id="rId16"/>
    <sheet name="Куйбышевский" sheetId="18" r:id="rId17"/>
    <sheet name="Купинский" sheetId="19" r:id="rId18"/>
    <sheet name="Кыштовский" sheetId="20" r:id="rId19"/>
    <sheet name="Маслянинский" sheetId="21" r:id="rId20"/>
    <sheet name="Мошковский" sheetId="22" r:id="rId21"/>
    <sheet name="Новосибирский" sheetId="23" r:id="rId22"/>
    <sheet name="Ордынский" sheetId="24" r:id="rId23"/>
    <sheet name="Северный" sheetId="25" r:id="rId24"/>
    <sheet name="Сузунский" sheetId="26" r:id="rId25"/>
    <sheet name="Татарский" sheetId="27" r:id="rId26"/>
    <sheet name="Тогучинский" sheetId="28" r:id="rId27"/>
    <sheet name="Убинский" sheetId="29" r:id="rId28"/>
    <sheet name="Усть-Тарский" sheetId="30" r:id="rId29"/>
    <sheet name="Чановский" sheetId="31" r:id="rId30"/>
    <sheet name="Черепановский" sheetId="32" r:id="rId31"/>
    <sheet name="Чистоозерный" sheetId="33" r:id="rId32"/>
    <sheet name="Чулымский" sheetId="34" r:id="rId33"/>
    <sheet name="город Новосибирск" sheetId="35" r:id="rId34"/>
    <sheet name="город Бердск" sheetId="36" r:id="rId35"/>
    <sheet name="город Искитим" sheetId="37" r:id="rId36"/>
    <sheet name="город Обь" sheetId="38" r:id="rId37"/>
    <sheet name="рабочий поселок Кольцово" sheetId="39" r:id="rId38"/>
  </sheets>
  <definedNames>
    <definedName name="_xlnm.Print_Area" localSheetId="3">Баганский!$A$1:$H$223</definedName>
    <definedName name="_xlnm.Print_Area" localSheetId="4">Барабинский!$A$1:$H$223</definedName>
  </definedNames>
  <calcPr calcId="124519"/>
</workbook>
</file>

<file path=xl/calcChain.xml><?xml version="1.0" encoding="utf-8"?>
<calcChain xmlns="http://schemas.openxmlformats.org/spreadsheetml/2006/main">
  <c r="D182" i="3"/>
  <c r="D181"/>
  <c r="F172"/>
  <c r="D172"/>
  <c r="F169"/>
  <c r="D169"/>
  <c r="F168"/>
  <c r="D168"/>
  <c r="B168"/>
  <c r="F165"/>
  <c r="D165"/>
  <c r="F164"/>
  <c r="F161"/>
  <c r="D161"/>
  <c r="F160"/>
  <c r="D160"/>
  <c r="H158"/>
  <c r="B158"/>
  <c r="F157"/>
  <c r="F158" s="1"/>
  <c r="D157"/>
  <c r="D158" s="1"/>
  <c r="F155"/>
  <c r="F154"/>
  <c r="F153"/>
  <c r="D153"/>
  <c r="D151"/>
  <c r="F150"/>
  <c r="F148" s="1"/>
  <c r="D150"/>
  <c r="F149"/>
  <c r="D149"/>
  <c r="H148"/>
  <c r="D148"/>
  <c r="B148"/>
  <c r="F147"/>
  <c r="D147"/>
  <c r="D71"/>
  <c r="D70"/>
  <c r="F69"/>
  <c r="D69"/>
  <c r="F68"/>
  <c r="D68"/>
  <c r="F67"/>
  <c r="D67"/>
</calcChain>
</file>

<file path=xl/sharedStrings.xml><?xml version="1.0" encoding="utf-8"?>
<sst xmlns="http://schemas.openxmlformats.org/spreadsheetml/2006/main" count="47480" uniqueCount="241">
  <si>
    <t>СПИСОК СОКРАЩЕНИЙ</t>
  </si>
  <si>
    <t>га   -</t>
  </si>
  <si>
    <t>гектар</t>
  </si>
  <si>
    <t>шт. -</t>
  </si>
  <si>
    <t>штука</t>
  </si>
  <si>
    <t>Условные обозначения:</t>
  </si>
  <si>
    <t>…</t>
  </si>
  <si>
    <t xml:space="preserve">       В отдельных случаях незначительные расхождения между итогом и суммой данных объясняются их округлением.</t>
  </si>
  <si>
    <r>
      <rPr>
        <sz val="10"/>
        <color theme="0"/>
        <rFont val="Arial"/>
        <family val="2"/>
        <charset val="204"/>
      </rPr>
      <t>и</t>
    </r>
    <r>
      <rPr>
        <sz val="11"/>
        <color theme="1"/>
        <rFont val="Calibri"/>
        <family val="2"/>
        <charset val="204"/>
        <scheme val="minor"/>
      </rPr>
      <t xml:space="preserve"> -</t>
    </r>
  </si>
  <si>
    <r>
      <rPr>
        <sz val="10"/>
        <color theme="0"/>
        <rFont val="Arial"/>
        <family val="2"/>
        <charset val="204"/>
      </rPr>
      <t>и</t>
    </r>
    <r>
      <rPr>
        <sz val="11"/>
        <color theme="1"/>
        <rFont val="Calibri"/>
        <family val="2"/>
        <charset val="204"/>
        <scheme val="minor"/>
      </rPr>
      <t xml:space="preserve"> - явление отсутствует</t>
    </r>
  </si>
  <si>
    <r>
      <rPr>
        <sz val="10"/>
        <color theme="0"/>
        <rFont val="Arial"/>
        <family val="2"/>
        <charset val="204"/>
      </rPr>
      <t>и</t>
    </r>
    <r>
      <rPr>
        <sz val="11"/>
        <color theme="1"/>
        <rFont val="Calibri"/>
        <family val="2"/>
        <charset val="204"/>
        <scheme val="minor"/>
      </rPr>
      <t xml:space="preserve"> - значение показателя меньше 0,1</t>
    </r>
  </si>
  <si>
    <r>
      <rPr>
        <sz val="10"/>
        <color theme="0"/>
        <rFont val="Arial"/>
        <family val="2"/>
        <charset val="204"/>
      </rPr>
      <t>и</t>
    </r>
    <r>
      <rPr>
        <sz val="11"/>
        <color theme="1"/>
        <rFont val="Calibri"/>
        <family val="2"/>
        <charset val="204"/>
        <scheme val="minor"/>
      </rPr>
      <t xml:space="preserve"> - данные не публикуются в целях обеспечения конфиденциальности первичных статистических данных, полученных от респондентов, в соответствии с Федеральным законом от 29 ноября 2007 г. № 282-ФЗ "Об официальном статистическом учете и системе государственной статистики в Российской Федерации" (п.5, ст.4; ч.1, ст. 9)</t>
    </r>
  </si>
  <si>
    <t xml:space="preserve"> ОСНОВНЫЕ ИТОГИ ВСЕРОССИЙСКИХ СЕЛЬСКОХОЗЯЙСТВЕННЫХ ПЕРЕПИСЕЙ 2006 И 2016 ГОДОВ В РАЗРЕЗЕ КАТЕГОРИЙ ХОЗЯЙСТВ</t>
  </si>
  <si>
    <t>(на 1 июля)</t>
  </si>
  <si>
    <t xml:space="preserve">Хозяйства всех категорий </t>
  </si>
  <si>
    <t>в том числе</t>
  </si>
  <si>
    <t xml:space="preserve">сельскохозяйственные организации </t>
  </si>
  <si>
    <t>крестьянские (фермерские) хозяйства и индивидуальные  предприниматели</t>
  </si>
  <si>
    <t>личные подсобные и другие индивидуальные хозяйства граждан</t>
  </si>
  <si>
    <t xml:space="preserve">некоммерческие объединения граждан </t>
  </si>
  <si>
    <t xml:space="preserve">крестьянские (фермерские) хозяйства </t>
  </si>
  <si>
    <t>индивидуальные предприниматели</t>
  </si>
  <si>
    <t>Число организаций (хозяйств) - всего, единиц</t>
  </si>
  <si>
    <t>х</t>
  </si>
  <si>
    <t>осуществлявшие сельскохозяйственную деятельность в I полугодии</t>
  </si>
  <si>
    <t>в процентах от общего числа соответствующей категории организаций (хозяйств)</t>
  </si>
  <si>
    <t>Численность работников, занятых в организациях (хозяйствах),  человек</t>
  </si>
  <si>
    <t xml:space="preserve">из них занятых в сельскохозяйственном производстве </t>
  </si>
  <si>
    <t>-</t>
  </si>
  <si>
    <t>в том числе:                                                постоянные работники</t>
  </si>
  <si>
    <t xml:space="preserve">временные и сезонные работники </t>
  </si>
  <si>
    <t>Общая земельная площадь, га</t>
  </si>
  <si>
    <t xml:space="preserve">из нее сельскохозяйственные угодья </t>
  </si>
  <si>
    <t>в том числе:</t>
  </si>
  <si>
    <t>пашня</t>
  </si>
  <si>
    <t>сенокосы</t>
  </si>
  <si>
    <t>пастбища</t>
  </si>
  <si>
    <t>многолетние насаждения</t>
  </si>
  <si>
    <t>...</t>
  </si>
  <si>
    <t>залежь</t>
  </si>
  <si>
    <t>Из общей площади сельскохозяйственных угодий фактически используются, га</t>
  </si>
  <si>
    <t>в процентах от общей площади         сельскохозяйственных угодий соответствующей категории хозяйств</t>
  </si>
  <si>
    <t>Посевная площадь сельскохозяйственных культур под урожай - всего, га</t>
  </si>
  <si>
    <t xml:space="preserve">в том числе:
Зерновые и зернобобовые культуры - всего </t>
  </si>
  <si>
    <t>из них:
пшеница</t>
  </si>
  <si>
    <t xml:space="preserve">рожь </t>
  </si>
  <si>
    <t xml:space="preserve">ячмень </t>
  </si>
  <si>
    <t>овес</t>
  </si>
  <si>
    <t>кукуруза на зерно</t>
  </si>
  <si>
    <t>просо</t>
  </si>
  <si>
    <t>гречиха</t>
  </si>
  <si>
    <t>рис</t>
  </si>
  <si>
    <t xml:space="preserve">зернобобовые культуры </t>
  </si>
  <si>
    <t>из них:                                                                                                                                                                                                    горох</t>
  </si>
  <si>
    <t>Технические культуры - всего</t>
  </si>
  <si>
    <t>из них:
лен-долгунец</t>
  </si>
  <si>
    <t>конопля среднерусская</t>
  </si>
  <si>
    <t xml:space="preserve">сахарная свекла  </t>
  </si>
  <si>
    <t>масличные культуры - всего</t>
  </si>
  <si>
    <t>из них:
подсолнечник на зерно</t>
  </si>
  <si>
    <t>лен-кудряш</t>
  </si>
  <si>
    <t>соя</t>
  </si>
  <si>
    <t>рапс</t>
  </si>
  <si>
    <t>горчица</t>
  </si>
  <si>
    <t>рыжик</t>
  </si>
  <si>
    <t>эфирно-масличные культуры 
(посева текущего года и прошлых лет)</t>
  </si>
  <si>
    <t>лекарственные культуры</t>
  </si>
  <si>
    <t>Картофель</t>
  </si>
  <si>
    <t>Овощные и бахчевые культуры – всего</t>
  </si>
  <si>
    <t>из них:                                                                     овощи открытого грунта – всего</t>
  </si>
  <si>
    <t>в том числе:                                                капуста, кроме цветной и брокколи</t>
  </si>
  <si>
    <t>капуста цветная и брокколи</t>
  </si>
  <si>
    <t>огурцы</t>
  </si>
  <si>
    <t>помидоры</t>
  </si>
  <si>
    <t>свекла столовая</t>
  </si>
  <si>
    <t>морковь столовая</t>
  </si>
  <si>
    <t>лук репчатый</t>
  </si>
  <si>
    <t>чеснок</t>
  </si>
  <si>
    <t>кабачки, патиссоны</t>
  </si>
  <si>
    <t xml:space="preserve">продовольственные бахчевые культуры  </t>
  </si>
  <si>
    <t>Кормовые культуры - всего</t>
  </si>
  <si>
    <t>из них:
травы однолетние</t>
  </si>
  <si>
    <t>травы многолетние</t>
  </si>
  <si>
    <t>кормовые культуры на силос (без кукурузы)</t>
  </si>
  <si>
    <t xml:space="preserve">кукуруза на  корм </t>
  </si>
  <si>
    <t>корнеплодные кормовые культуры, включая свеклу  сахарную на корм скоту</t>
  </si>
  <si>
    <r>
      <rPr>
        <b/>
        <sz val="10"/>
        <rFont val="Arial"/>
        <family val="2"/>
        <charset val="204"/>
      </rPr>
      <t xml:space="preserve">Структура посевных площадей по видам сельскохозяйственных культур </t>
    </r>
    <r>
      <rPr>
        <sz val="11"/>
        <color theme="1"/>
        <rFont val="Calibri"/>
        <family val="2"/>
        <charset val="204"/>
        <scheme val="minor"/>
      </rPr>
      <t>(в процентах 
от общей посевной площади соответствующей категории хозяйств)</t>
    </r>
  </si>
  <si>
    <t/>
  </si>
  <si>
    <t xml:space="preserve">Зерновые и зернобобовые культуры - всего </t>
  </si>
  <si>
    <t xml:space="preserve">лен-кудряш </t>
  </si>
  <si>
    <t>из них:                                                                         овощи открытого грунта – всего</t>
  </si>
  <si>
    <t>продовольственные бахчевые культуры</t>
  </si>
  <si>
    <t>Площади многолетних плодовых насаждений и ягодных культур - всего, га</t>
  </si>
  <si>
    <t>в том числе:                                                           семечковые культуры - всего</t>
  </si>
  <si>
    <t xml:space="preserve">из них:                                                                       яблоня                                                   </t>
  </si>
  <si>
    <t>груша</t>
  </si>
  <si>
    <t>косточковые культуры - всего</t>
  </si>
  <si>
    <t>из них:
слива</t>
  </si>
  <si>
    <t>вишня</t>
  </si>
  <si>
    <t>черешня</t>
  </si>
  <si>
    <t>абрикос</t>
  </si>
  <si>
    <t>персик</t>
  </si>
  <si>
    <t>алыча</t>
  </si>
  <si>
    <t>орехоплодные культуры</t>
  </si>
  <si>
    <t>субтропические культуры</t>
  </si>
  <si>
    <t>цитрусовые  культуры</t>
  </si>
  <si>
    <r>
      <rPr>
        <sz val="11"/>
        <color theme="1"/>
        <rFont val="Calibri"/>
        <family val="2"/>
        <charset val="204"/>
        <scheme val="minor"/>
      </rPr>
      <t>ягодники - всего</t>
    </r>
    <r>
      <rPr>
        <vertAlign val="superscript"/>
        <sz val="10"/>
        <rFont val="Arial"/>
        <family val="2"/>
        <charset val="204"/>
      </rPr>
      <t>2)</t>
    </r>
  </si>
  <si>
    <t>из них:
земляника, клубника</t>
  </si>
  <si>
    <t>малина, ежевика</t>
  </si>
  <si>
    <t>смородина всех видов</t>
  </si>
  <si>
    <t>крыжовник</t>
  </si>
  <si>
    <t>рябина черноплодная</t>
  </si>
  <si>
    <t>облепиха</t>
  </si>
  <si>
    <r>
      <rPr>
        <b/>
        <sz val="10"/>
        <rFont val="Arial"/>
        <family val="2"/>
        <charset val="204"/>
      </rPr>
      <t xml:space="preserve">Структура площадей многолетних плодовых насаждений и ягодных культур по видам плодово-ягодных насаждений  </t>
    </r>
    <r>
      <rPr>
        <sz val="11"/>
        <color theme="1"/>
        <rFont val="Calibri"/>
        <family val="2"/>
        <charset val="204"/>
        <scheme val="minor"/>
      </rPr>
      <t>(в процентах от общей  площади плодово-ягодных насаждений соответствующей категории хозяйств):</t>
    </r>
  </si>
  <si>
    <t xml:space="preserve">семечковые культуры </t>
  </si>
  <si>
    <t xml:space="preserve">косточковые культуры </t>
  </si>
  <si>
    <t xml:space="preserve">орехоплодные культуры </t>
  </si>
  <si>
    <t xml:space="preserve">субтропические культуры </t>
  </si>
  <si>
    <t xml:space="preserve">цитрусовые  культуры </t>
  </si>
  <si>
    <t xml:space="preserve">ягодники </t>
  </si>
  <si>
    <t>Площади виноградников, га</t>
  </si>
  <si>
    <t xml:space="preserve">Поголовье сельскохозяйственных животных,  голов: </t>
  </si>
  <si>
    <t>Крупный рогатый скот</t>
  </si>
  <si>
    <t xml:space="preserve">Молочный и мясной крупный рогатый скот </t>
  </si>
  <si>
    <t>из него коровы</t>
  </si>
  <si>
    <t>Молочный крупный рогатый скот</t>
  </si>
  <si>
    <t>Мясной крупный рогатый скот</t>
  </si>
  <si>
    <t>Волы</t>
  </si>
  <si>
    <t>Свиньи</t>
  </si>
  <si>
    <t>Овцы и козы - всего</t>
  </si>
  <si>
    <t>Овцы</t>
  </si>
  <si>
    <t>Козы</t>
  </si>
  <si>
    <t>Птица - всего</t>
  </si>
  <si>
    <t>Птица сельскохозяйственная - всего</t>
  </si>
  <si>
    <t>куры - всего</t>
  </si>
  <si>
    <t xml:space="preserve">из них:                                                                                                                                                                                                                                                                                                                                            куры-несушки </t>
  </si>
  <si>
    <t>куры яичных пород</t>
  </si>
  <si>
    <t>куры мясных и мясо-яичных пород</t>
  </si>
  <si>
    <t>утки</t>
  </si>
  <si>
    <t>гуси</t>
  </si>
  <si>
    <t>индейки</t>
  </si>
  <si>
    <t>цесарки</t>
  </si>
  <si>
    <t>Прочие виды птицы - всего</t>
  </si>
  <si>
    <t>перепелки</t>
  </si>
  <si>
    <t>фазаны</t>
  </si>
  <si>
    <t>страусы</t>
  </si>
  <si>
    <t>Лошади</t>
  </si>
  <si>
    <t>Ослы</t>
  </si>
  <si>
    <t>Мулы и лошаки</t>
  </si>
  <si>
    <t xml:space="preserve">Олени северные </t>
  </si>
  <si>
    <t>Олени пятнистые</t>
  </si>
  <si>
    <t>Маралы</t>
  </si>
  <si>
    <t>Верблюды</t>
  </si>
  <si>
    <t>Кролики домашние</t>
  </si>
  <si>
    <t>Звери пушные (клеточного разведения):</t>
  </si>
  <si>
    <t>Лисицы</t>
  </si>
  <si>
    <t xml:space="preserve">Песцы </t>
  </si>
  <si>
    <t>Норки</t>
  </si>
  <si>
    <t>Нутрии</t>
  </si>
  <si>
    <t xml:space="preserve">Соболи </t>
  </si>
  <si>
    <t>Пчелы медоносные (семьи),  штук</t>
  </si>
  <si>
    <t>Наличие сельскохозяйственной техники, шт.:</t>
  </si>
  <si>
    <t>Тракторы</t>
  </si>
  <si>
    <t>Комбайны:</t>
  </si>
  <si>
    <t>зерноуборочные</t>
  </si>
  <si>
    <t xml:space="preserve">кукурузоуборочные </t>
  </si>
  <si>
    <t>льноуборочные</t>
  </si>
  <si>
    <t>картофелеуборочные</t>
  </si>
  <si>
    <t>кормоуборочные</t>
  </si>
  <si>
    <t>Машины свеклоуборочные (без ботвоуборочных)</t>
  </si>
  <si>
    <t>Установки доильные</t>
  </si>
  <si>
    <t xml:space="preserve">Автомобили грузовые </t>
  </si>
  <si>
    <t>Автомобили легковые</t>
  </si>
  <si>
    <r>
      <rPr>
        <sz val="10"/>
        <color theme="1"/>
        <rFont val="Arial"/>
        <family val="2"/>
        <charset val="204"/>
      </rPr>
      <t>Мотоблоки</t>
    </r>
    <r>
      <rPr>
        <vertAlign val="superscript"/>
        <sz val="10"/>
        <color rgb="FF000000"/>
        <rFont val="Arial"/>
        <family val="2"/>
        <charset val="204"/>
      </rPr>
      <t>3)</t>
    </r>
  </si>
  <si>
    <t xml:space="preserve">Плуги </t>
  </si>
  <si>
    <t xml:space="preserve">Косилки </t>
  </si>
  <si>
    <t>Сеялки</t>
  </si>
  <si>
    <t>Обеспеченность сельскохозяйственных организаций (хозяйств) сельскохозяйственной техникой</t>
  </si>
  <si>
    <t>Нагрузка пашни на один трактор, га</t>
  </si>
  <si>
    <t>Приходится посевов (посадки) соответствующих культур на один комбайн, га:</t>
  </si>
  <si>
    <t>зерноуборочный</t>
  </si>
  <si>
    <t>кукурузоуборочный</t>
  </si>
  <si>
    <t xml:space="preserve">льноуборочные                                                                                  </t>
  </si>
  <si>
    <t>картофелеуборочный</t>
  </si>
  <si>
    <t>свеклоуборочную машину (без ботвоуборочных)</t>
  </si>
  <si>
    <t>В среднем на одно хозяйство (объединение):</t>
  </si>
  <si>
    <r>
      <rPr>
        <sz val="10"/>
        <color rgb="FF000000"/>
        <rFont val="Arial"/>
        <family val="2"/>
        <charset val="204"/>
      </rPr>
      <t xml:space="preserve">численность работников, человек </t>
    </r>
    <r>
      <rPr>
        <vertAlign val="superscript"/>
        <sz val="10"/>
        <color rgb="FF000000"/>
        <rFont val="Arial"/>
        <family val="2"/>
        <charset val="204"/>
      </rPr>
      <t>4)</t>
    </r>
  </si>
  <si>
    <t>общая земельная площадь, га</t>
  </si>
  <si>
    <t>площадь сельскохозяйственных угодий, га</t>
  </si>
  <si>
    <r>
      <rPr>
        <sz val="10"/>
        <color rgb="FF000000"/>
        <rFont val="Arial"/>
        <family val="2"/>
        <charset val="204"/>
      </rPr>
      <t>общая посевная площадь сельскохозяйственных культур</t>
    </r>
    <r>
      <rPr>
        <vertAlign val="superscript"/>
        <sz val="10"/>
        <color rgb="FF000000"/>
        <rFont val="Arial"/>
        <family val="2"/>
        <charset val="204"/>
      </rPr>
      <t>5)</t>
    </r>
  </si>
  <si>
    <r>
      <rPr>
        <sz val="10"/>
        <color rgb="FF000000"/>
        <rFont val="Arial"/>
        <family val="2"/>
        <charset val="204"/>
      </rPr>
      <t xml:space="preserve">поголовье сельскохозяйственных животных,  голов </t>
    </r>
    <r>
      <rPr>
        <vertAlign val="superscript"/>
        <sz val="10"/>
        <color rgb="FF000000"/>
        <rFont val="Arial"/>
        <family val="2"/>
        <charset val="204"/>
      </rPr>
      <t>6)</t>
    </r>
    <r>
      <rPr>
        <sz val="10"/>
        <color rgb="FF000000"/>
        <rFont val="Arial"/>
        <family val="2"/>
        <charset val="204"/>
      </rPr>
      <t>:</t>
    </r>
  </si>
  <si>
    <t xml:space="preserve">скот крупный рогатый </t>
  </si>
  <si>
    <t xml:space="preserve">   из него коровы</t>
  </si>
  <si>
    <t>свиньи</t>
  </si>
  <si>
    <t xml:space="preserve">птица </t>
  </si>
  <si>
    <t>1) Включая овощи закрытого грунта по личным подсобным и другим индивидуальным хозяйствам граждан и некоммерческим объединениям.</t>
  </si>
  <si>
    <t xml:space="preserve">2) Включая ягодники в междурядьях сада. </t>
  </si>
  <si>
    <t>3) Включая мотокультиваторы со сменными орудиями по  личным подсобным и другим индивидуальным хозяйствам граждан.</t>
  </si>
  <si>
    <t>4) В расчете на одну организацию (хозяйство), осуществляющую сельскохозяйственную деятельность в I полугодии.</t>
  </si>
  <si>
    <t>5) В расчете на одну организацию (хозяйство), имеющую общую посевную площадь.</t>
  </si>
  <si>
    <t xml:space="preserve">6) В расчете на одну организацию (хозяйство), имеющую поголовье скота соответствующего вида. </t>
  </si>
  <si>
    <t>Баганский муниципальный район</t>
  </si>
  <si>
    <t xml:space="preserve"> ОСНОВНЫЕ ИТОГИ ВСЕРОССИЙСКОЙ СЕЛЬСКОХОЗЯЙСТВЕННОЙ ПЕРЕПИСИ  2016 ГОДА В РАЗРЕЗЕ КАТЕГОРИЙ ХОЗЯЙСТВ</t>
  </si>
  <si>
    <t xml:space="preserve">сельско-хозяйственные организации </t>
  </si>
  <si>
    <t>индиви-дуальные предприни-матели</t>
  </si>
  <si>
    <t>Барабинский муниципальный район</t>
  </si>
  <si>
    <t>Болотнинский муниципальный район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</si>
  <si>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</si>
  <si>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</si>
  <si>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</si>
  <si>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</si>
  <si>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</si>
  <si>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</si>
  <si>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</si>
  <si>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</si>
  <si>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</si>
  <si>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</si>
  <si>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</si>
  <si>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</si>
  <si>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</si>
  <si>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</si>
  <si>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</si>
  <si>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</si>
  <si>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</si>
  <si>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</si>
  <si>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</si>
  <si>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</si>
  <si>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</si>
  <si>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</si>
  <si>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</si>
  <si>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</si>
  <si>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</si>
  <si>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</si>
  <si>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</si>
  <si>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</si>
  <si>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</si>
  <si>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</si>
  <si>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</si>
  <si>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</si>
  <si>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 xml:space="preserve">       В таблицах представлены предварительные итоги Всероссийской сельскохозяйственной переписи 2016 года в разрезе территорий Новосибирской области. Содержатся данные о числе объектов переписи, трудовых ресурсах, наличии и использовании земельных ресурсов, площадях сельскохозяйственных культур и многолетних насаждений по широкому перечню культур, поголовье сельскохозяйственных животных по видам, технических средствах в разрезе категорий сельскохозяйственных производителей. Информация представлена в абсолютных и относительных показателях.</t>
  </si>
  <si>
    <t xml:space="preserve"> Новосибирская область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</si>
</sst>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0"/>
      <name val="Arial Cyr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0"/>
      <name val="Arial Cyr"/>
      <family val="2"/>
    </font>
    <font>
      <b/>
      <sz val="10"/>
      <color rgb="FF000000"/>
      <name val="Arial Cyr"/>
      <family val="2"/>
    </font>
    <font>
      <sz val="10"/>
      <color rgb="FF000000"/>
      <name val="Arial Cyr"/>
      <family val="2"/>
    </font>
    <font>
      <b/>
      <sz val="10"/>
      <color rgb="FF000000"/>
      <name val="Arial"/>
      <family val="2"/>
      <charset val="204"/>
    </font>
    <font>
      <vertAlign val="superscript"/>
      <sz val="10"/>
      <name val="Arial"/>
      <family val="2"/>
      <charset val="204"/>
    </font>
    <font>
      <sz val="10"/>
      <name val="Arial CYR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9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6" fillId="0" borderId="0"/>
  </cellStyleXfs>
  <cellXfs count="146">
    <xf numFmtId="0" fontId="0" fillId="0" borderId="0" xfId="0"/>
    <xf numFmtId="0" fontId="3" fillId="0" borderId="0" xfId="0" applyFont="1"/>
    <xf numFmtId="164" fontId="0" fillId="0" borderId="0" xfId="0" applyNumberFormat="1" applyAlignment="1">
      <alignment horizontal="left"/>
    </xf>
    <xf numFmtId="0" fontId="5" fillId="0" borderId="0" xfId="1" applyBorder="1"/>
    <xf numFmtId="0" fontId="7" fillId="0" borderId="0" xfId="2" applyFont="1"/>
    <xf numFmtId="0" fontId="7" fillId="0" borderId="0" xfId="1" applyFont="1" applyBorder="1" applyAlignment="1">
      <alignment vertical="top"/>
    </xf>
    <xf numFmtId="0" fontId="8" fillId="0" borderId="0" xfId="1" applyFont="1" applyBorder="1" applyAlignment="1">
      <alignment horizontal="right"/>
    </xf>
    <xf numFmtId="0" fontId="7" fillId="0" borderId="0" xfId="1" applyFont="1" applyBorder="1" applyAlignment="1">
      <alignment horizontal="right" vertical="top"/>
    </xf>
    <xf numFmtId="0" fontId="9" fillId="0" borderId="0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left"/>
    </xf>
    <xf numFmtId="0" fontId="1" fillId="0" borderId="0" xfId="1" applyFont="1" applyBorder="1" applyAlignment="1">
      <alignment horizontal="center" wrapText="1"/>
    </xf>
    <xf numFmtId="0" fontId="1" fillId="0" borderId="0" xfId="1" applyFont="1" applyBorder="1" applyAlignment="1">
      <alignment wrapText="1"/>
    </xf>
    <xf numFmtId="0" fontId="0" fillId="0" borderId="13" xfId="1" applyFont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top" wrapText="1"/>
    </xf>
    <xf numFmtId="0" fontId="8" fillId="0" borderId="13" xfId="1" applyFont="1" applyBorder="1" applyAlignment="1">
      <alignment horizontal="center" vertical="top" wrapText="1"/>
    </xf>
    <xf numFmtId="0" fontId="0" fillId="0" borderId="4" xfId="1" applyFont="1" applyBorder="1" applyAlignment="1">
      <alignment horizontal="center" vertical="top" wrapText="1"/>
    </xf>
    <xf numFmtId="0" fontId="11" fillId="0" borderId="13" xfId="2" applyFont="1" applyBorder="1" applyAlignment="1">
      <alignment horizontal="center" vertical="top" wrapText="1"/>
    </xf>
    <xf numFmtId="0" fontId="0" fillId="0" borderId="13" xfId="2" applyFont="1" applyBorder="1" applyAlignment="1">
      <alignment horizontal="center" vertical="top" wrapText="1"/>
    </xf>
    <xf numFmtId="0" fontId="2" fillId="0" borderId="13" xfId="1" applyFont="1" applyBorder="1" applyAlignment="1">
      <alignment horizontal="left" vertical="top" wrapText="1"/>
    </xf>
    <xf numFmtId="1" fontId="12" fillId="0" borderId="13" xfId="2" applyNumberFormat="1" applyFont="1" applyBorder="1" applyAlignment="1">
      <alignment horizontal="center"/>
    </xf>
    <xf numFmtId="1" fontId="13" fillId="0" borderId="13" xfId="2" applyNumberFormat="1" applyFont="1" applyBorder="1" applyAlignment="1">
      <alignment horizontal="center"/>
    </xf>
    <xf numFmtId="0" fontId="0" fillId="0" borderId="13" xfId="1" applyFont="1" applyBorder="1" applyAlignment="1">
      <alignment horizontal="left" vertical="top" wrapText="1" indent="2"/>
    </xf>
    <xf numFmtId="1" fontId="5" fillId="0" borderId="13" xfId="2" applyNumberFormat="1" applyFont="1" applyBorder="1" applyAlignment="1">
      <alignment horizontal="center"/>
    </xf>
    <xf numFmtId="1" fontId="14" fillId="0" borderId="13" xfId="2" applyNumberFormat="1" applyFont="1" applyBorder="1" applyAlignment="1">
      <alignment horizontal="center"/>
    </xf>
    <xf numFmtId="0" fontId="0" fillId="0" borderId="13" xfId="2" applyFont="1" applyBorder="1" applyAlignment="1">
      <alignment horizontal="left" vertical="top" wrapText="1" indent="3"/>
    </xf>
    <xf numFmtId="164" fontId="5" fillId="0" borderId="13" xfId="2" applyNumberFormat="1" applyFont="1" applyBorder="1" applyAlignment="1">
      <alignment horizontal="center"/>
    </xf>
    <xf numFmtId="164" fontId="14" fillId="0" borderId="13" xfId="2" applyNumberFormat="1" applyFont="1" applyBorder="1" applyAlignment="1">
      <alignment horizontal="center"/>
    </xf>
    <xf numFmtId="0" fontId="2" fillId="2" borderId="13" xfId="1" applyFont="1" applyFill="1" applyBorder="1" applyAlignment="1">
      <alignment horizontal="left" vertical="top" wrapText="1"/>
    </xf>
    <xf numFmtId="0" fontId="0" fillId="0" borderId="13" xfId="2" applyFont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left" vertical="top" wrapText="1"/>
    </xf>
    <xf numFmtId="164" fontId="13" fillId="0" borderId="13" xfId="2" applyNumberFormat="1" applyFont="1" applyBorder="1" applyAlignment="1">
      <alignment horizontal="center"/>
    </xf>
    <xf numFmtId="0" fontId="0" fillId="0" borderId="13" xfId="1" applyFont="1" applyBorder="1" applyAlignment="1">
      <alignment horizontal="left" vertical="top" wrapText="1" indent="1"/>
    </xf>
    <xf numFmtId="0" fontId="0" fillId="0" borderId="13" xfId="1" applyFont="1" applyBorder="1" applyAlignment="1">
      <alignment horizontal="left" vertical="top" wrapText="1" indent="3"/>
    </xf>
    <xf numFmtId="0" fontId="0" fillId="0" borderId="13" xfId="1" applyFont="1" applyBorder="1" applyAlignment="1">
      <alignment horizontal="left" vertical="top" wrapText="1"/>
    </xf>
    <xf numFmtId="0" fontId="0" fillId="0" borderId="13" xfId="2" applyFont="1" applyBorder="1" applyAlignment="1">
      <alignment horizontal="left" wrapText="1" indent="1"/>
    </xf>
    <xf numFmtId="0" fontId="0" fillId="0" borderId="13" xfId="2" applyFont="1" applyBorder="1" applyAlignment="1">
      <alignment horizontal="left" wrapText="1" indent="2"/>
    </xf>
    <xf numFmtId="0" fontId="0" fillId="0" borderId="13" xfId="2" applyFont="1" applyBorder="1" applyAlignment="1">
      <alignment horizontal="left" vertical="top" wrapText="1" indent="2"/>
    </xf>
    <xf numFmtId="49" fontId="0" fillId="0" borderId="13" xfId="2" applyNumberFormat="1" applyFont="1" applyBorder="1" applyAlignment="1">
      <alignment horizontal="left" vertical="top" wrapText="1" indent="3"/>
    </xf>
    <xf numFmtId="0" fontId="8" fillId="0" borderId="13" xfId="2" applyFont="1" applyBorder="1" applyAlignment="1">
      <alignment horizontal="left" indent="1"/>
    </xf>
    <xf numFmtId="0" fontId="8" fillId="0" borderId="13" xfId="2" applyFont="1" applyBorder="1" applyAlignment="1">
      <alignment horizontal="left" vertical="top" wrapText="1" indent="2"/>
    </xf>
    <xf numFmtId="0" fontId="0" fillId="0" borderId="13" xfId="2" applyFont="1" applyBorder="1" applyAlignment="1">
      <alignment horizontal="left" wrapText="1" indent="3"/>
    </xf>
    <xf numFmtId="0" fontId="0" fillId="0" borderId="13" xfId="2" applyFont="1" applyBorder="1" applyAlignment="1">
      <alignment horizontal="left" vertical="top" wrapText="1" indent="1"/>
    </xf>
    <xf numFmtId="0" fontId="2" fillId="0" borderId="1" xfId="2" applyFont="1" applyBorder="1" applyAlignment="1">
      <alignment horizontal="left" vertical="top" wrapText="1"/>
    </xf>
    <xf numFmtId="0" fontId="0" fillId="0" borderId="14" xfId="2" applyFont="1" applyBorder="1" applyAlignment="1">
      <alignment horizontal="left" vertical="top" wrapText="1" indent="1"/>
    </xf>
    <xf numFmtId="0" fontId="15" fillId="0" borderId="13" xfId="2" applyFont="1" applyBorder="1" applyAlignment="1">
      <alignment vertical="center" wrapText="1"/>
    </xf>
    <xf numFmtId="0" fontId="2" fillId="0" borderId="2" xfId="2" applyFont="1" applyBorder="1" applyAlignment="1">
      <alignment horizontal="left" vertical="top" wrapText="1"/>
    </xf>
    <xf numFmtId="0" fontId="0" fillId="0" borderId="11" xfId="2" applyFont="1" applyBorder="1" applyAlignment="1">
      <alignment horizontal="left" vertical="top" wrapText="1" indent="1"/>
    </xf>
    <xf numFmtId="0" fontId="2" fillId="0" borderId="13" xfId="2" applyFont="1" applyBorder="1" applyAlignment="1">
      <alignment horizontal="left" vertical="top" wrapText="1"/>
    </xf>
    <xf numFmtId="0" fontId="5" fillId="0" borderId="11" xfId="2" applyFont="1" applyBorder="1" applyAlignment="1">
      <alignment wrapText="1"/>
    </xf>
    <xf numFmtId="0" fontId="5" fillId="0" borderId="13" xfId="2" applyFont="1" applyFill="1" applyBorder="1" applyAlignment="1">
      <alignment horizontal="left" vertical="top" wrapText="1" indent="1"/>
    </xf>
    <xf numFmtId="0" fontId="17" fillId="0" borderId="13" xfId="2" applyFont="1" applyBorder="1" applyAlignment="1">
      <alignment horizontal="left" wrapText="1" indent="3"/>
    </xf>
    <xf numFmtId="0" fontId="17" fillId="0" borderId="13" xfId="2" applyFont="1" applyBorder="1" applyAlignment="1">
      <alignment horizontal="left" wrapText="1" indent="1"/>
    </xf>
    <xf numFmtId="0" fontId="17" fillId="0" borderId="13" xfId="2" applyFont="1" applyFill="1" applyBorder="1" applyAlignment="1">
      <alignment horizontal="left" wrapText="1" indent="1"/>
    </xf>
    <xf numFmtId="0" fontId="17" fillId="0" borderId="13" xfId="2" applyFont="1" applyBorder="1" applyAlignment="1">
      <alignment horizontal="left" vertical="top" indent="1"/>
    </xf>
    <xf numFmtId="0" fontId="17" fillId="0" borderId="13" xfId="2" applyFont="1" applyBorder="1" applyAlignment="1">
      <alignment horizontal="left"/>
    </xf>
    <xf numFmtId="0" fontId="17" fillId="0" borderId="13" xfId="2" applyFont="1" applyBorder="1" applyAlignment="1">
      <alignment horizontal="left" vertical="top" wrapText="1"/>
    </xf>
    <xf numFmtId="0" fontId="17" fillId="0" borderId="13" xfId="2" applyFont="1" applyBorder="1" applyAlignment="1">
      <alignment horizontal="left" vertical="top" wrapText="1" indent="1"/>
    </xf>
    <xf numFmtId="0" fontId="17" fillId="0" borderId="13" xfId="2" applyFont="1" applyFill="1" applyBorder="1" applyAlignment="1">
      <alignment horizontal="left" indent="2"/>
    </xf>
    <xf numFmtId="0" fontId="17" fillId="0" borderId="13" xfId="2" applyFont="1" applyFill="1" applyBorder="1" applyAlignment="1">
      <alignment horizontal="left" vertical="top" wrapText="1" indent="3"/>
    </xf>
    <xf numFmtId="0" fontId="17" fillId="0" borderId="13" xfId="2" applyFont="1" applyBorder="1" applyAlignment="1">
      <alignment horizontal="left" wrapText="1" indent="2"/>
    </xf>
    <xf numFmtId="0" fontId="17" fillId="0" borderId="13" xfId="2" applyFont="1" applyBorder="1" applyAlignment="1">
      <alignment horizontal="left" vertical="top" wrapText="1" indent="2"/>
    </xf>
    <xf numFmtId="0" fontId="5" fillId="0" borderId="13" xfId="2" applyFont="1" applyBorder="1" applyAlignment="1">
      <alignment horizontal="left" indent="2"/>
    </xf>
    <xf numFmtId="0" fontId="17" fillId="0" borderId="13" xfId="2" applyFont="1" applyBorder="1" applyAlignment="1">
      <alignment horizontal="left" indent="2"/>
    </xf>
    <xf numFmtId="0" fontId="17" fillId="0" borderId="13" xfId="2" applyFont="1" applyBorder="1" applyAlignment="1">
      <alignment horizontal="left" wrapText="1"/>
    </xf>
    <xf numFmtId="0" fontId="17" fillId="0" borderId="1" xfId="2" applyFont="1" applyBorder="1" applyAlignment="1">
      <alignment horizontal="left" wrapText="1"/>
    </xf>
    <xf numFmtId="0" fontId="17" fillId="0" borderId="2" xfId="2" applyFont="1" applyBorder="1" applyAlignment="1">
      <alignment horizontal="left" wrapText="1"/>
    </xf>
    <xf numFmtId="0" fontId="17" fillId="0" borderId="11" xfId="2" applyFont="1" applyBorder="1" applyAlignment="1">
      <alignment horizontal="left" wrapText="1" indent="1"/>
    </xf>
    <xf numFmtId="0" fontId="17" fillId="0" borderId="13" xfId="2" applyFont="1" applyFill="1" applyBorder="1" applyAlignment="1">
      <alignment horizontal="left" wrapText="1"/>
    </xf>
    <xf numFmtId="0" fontId="12" fillId="0" borderId="2" xfId="2" applyFont="1" applyFill="1" applyBorder="1" applyAlignment="1">
      <alignment horizontal="left" vertical="top" wrapText="1"/>
    </xf>
    <xf numFmtId="0" fontId="17" fillId="0" borderId="8" xfId="2" applyFont="1" applyBorder="1" applyAlignment="1">
      <alignment horizontal="left" vertical="top" indent="2"/>
    </xf>
    <xf numFmtId="0" fontId="17" fillId="0" borderId="2" xfId="2" applyFont="1" applyBorder="1" applyAlignment="1">
      <alignment horizontal="left" vertical="top" indent="2"/>
    </xf>
    <xf numFmtId="0" fontId="0" fillId="0" borderId="11" xfId="2" applyFont="1" applyBorder="1" applyAlignment="1">
      <alignment horizontal="left" vertical="top" wrapText="1" indent="4"/>
    </xf>
    <xf numFmtId="0" fontId="17" fillId="0" borderId="13" xfId="2" applyFont="1" applyBorder="1" applyAlignment="1">
      <alignment horizontal="left" vertical="top" indent="4"/>
    </xf>
    <xf numFmtId="0" fontId="0" fillId="0" borderId="13" xfId="2" applyFont="1" applyFill="1" applyBorder="1" applyAlignment="1">
      <alignment horizontal="left" vertical="top" wrapText="1" indent="4"/>
    </xf>
    <xf numFmtId="0" fontId="0" fillId="0" borderId="13" xfId="2" applyFont="1" applyBorder="1" applyAlignment="1">
      <alignment horizontal="left" vertical="top" wrapText="1" indent="4"/>
    </xf>
    <xf numFmtId="0" fontId="8" fillId="0" borderId="13" xfId="2" applyFont="1" applyBorder="1" applyAlignment="1">
      <alignment horizontal="left" vertical="center" indent="2"/>
    </xf>
    <xf numFmtId="0" fontId="17" fillId="0" borderId="13" xfId="2" applyFont="1" applyBorder="1" applyAlignment="1">
      <alignment horizontal="left" vertical="top" indent="2"/>
    </xf>
    <xf numFmtId="0" fontId="0" fillId="0" borderId="1" xfId="2" applyFont="1" applyBorder="1" applyAlignment="1">
      <alignment horizontal="left" vertical="top" wrapText="1" indent="2"/>
    </xf>
    <xf numFmtId="0" fontId="9" fillId="0" borderId="1" xfId="2" applyFont="1" applyBorder="1" applyAlignment="1">
      <alignment horizontal="left" vertical="top" wrapText="1"/>
    </xf>
    <xf numFmtId="0" fontId="17" fillId="0" borderId="7" xfId="2" applyFont="1" applyBorder="1" applyAlignment="1">
      <alignment horizontal="left" vertical="top" wrapText="1"/>
    </xf>
    <xf numFmtId="0" fontId="17" fillId="0" borderId="1" xfId="2" applyFont="1" applyBorder="1" applyAlignment="1">
      <alignment vertical="top" wrapText="1"/>
    </xf>
    <xf numFmtId="0" fontId="17" fillId="0" borderId="14" xfId="2" applyFont="1" applyBorder="1" applyAlignment="1">
      <alignment horizontal="left" vertical="top" wrapText="1" indent="2"/>
    </xf>
    <xf numFmtId="0" fontId="9" fillId="0" borderId="2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left" vertical="top"/>
    </xf>
    <xf numFmtId="0" fontId="8" fillId="0" borderId="13" xfId="2" applyFont="1" applyBorder="1" applyAlignment="1">
      <alignment horizontal="left" vertical="top"/>
    </xf>
    <xf numFmtId="0" fontId="10" fillId="0" borderId="13" xfId="2" applyFont="1" applyBorder="1" applyAlignment="1">
      <alignment horizontal="left" vertical="top" wrapText="1"/>
    </xf>
    <xf numFmtId="0" fontId="8" fillId="0" borderId="13" xfId="2" applyFont="1" applyFill="1" applyBorder="1" applyAlignment="1">
      <alignment horizontal="left" vertical="top" wrapText="1"/>
    </xf>
    <xf numFmtId="0" fontId="19" fillId="0" borderId="0" xfId="1" applyFont="1" applyBorder="1" applyAlignment="1">
      <alignment horizontal="left" vertical="top" wrapText="1"/>
    </xf>
    <xf numFmtId="0" fontId="0" fillId="0" borderId="0" xfId="0" applyBorder="1"/>
    <xf numFmtId="0" fontId="19" fillId="0" borderId="0" xfId="1" applyFont="1" applyBorder="1" applyAlignment="1">
      <alignment horizontal="left" vertical="top" wrapText="1"/>
    </xf>
    <xf numFmtId="0" fontId="19" fillId="0" borderId="0" xfId="1" applyFont="1" applyBorder="1" applyAlignment="1">
      <alignment horizontal="left" vertical="top" wrapText="1"/>
    </xf>
    <xf numFmtId="164" fontId="14" fillId="0" borderId="13" xfId="2" applyNumberFormat="1" applyFont="1" applyFill="1" applyBorder="1" applyAlignment="1">
      <alignment horizontal="center"/>
    </xf>
    <xf numFmtId="1" fontId="14" fillId="0" borderId="13" xfId="2" applyNumberFormat="1" applyFont="1" applyFill="1" applyBorder="1" applyAlignment="1">
      <alignment horizontal="center"/>
    </xf>
    <xf numFmtId="1" fontId="7" fillId="0" borderId="0" xfId="2" applyNumberFormat="1" applyFont="1" applyFill="1" applyAlignment="1">
      <alignment horizontal="center"/>
    </xf>
    <xf numFmtId="1" fontId="7" fillId="0" borderId="0" xfId="2" applyNumberFormat="1" applyFont="1" applyFill="1"/>
    <xf numFmtId="1" fontId="5" fillId="0" borderId="13" xfId="2" applyNumberFormat="1" applyFont="1" applyFill="1" applyBorder="1" applyAlignment="1">
      <alignment horizontal="center"/>
    </xf>
    <xf numFmtId="0" fontId="0" fillId="0" borderId="0" xfId="0" applyAlignment="1">
      <alignment horizontal="justify" vertic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/>
    <xf numFmtId="0" fontId="3" fillId="0" borderId="0" xfId="0" applyFont="1" applyAlignment="1">
      <alignment horizontal="center" wrapText="1"/>
    </xf>
    <xf numFmtId="0" fontId="19" fillId="0" borderId="0" xfId="1" applyFont="1" applyBorder="1" applyAlignment="1">
      <alignment horizontal="left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19" fillId="0" borderId="10" xfId="1" applyFont="1" applyBorder="1" applyAlignment="1">
      <alignment horizontal="left" vertical="top" wrapText="1"/>
    </xf>
    <xf numFmtId="0" fontId="9" fillId="0" borderId="0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5" fillId="0" borderId="1" xfId="1" applyBorder="1" applyAlignment="1">
      <alignment horizontal="center"/>
    </xf>
    <xf numFmtId="0" fontId="5" fillId="0" borderId="7" xfId="1" applyBorder="1" applyAlignment="1">
      <alignment horizontal="center"/>
    </xf>
    <xf numFmtId="0" fontId="5" fillId="0" borderId="14" xfId="1" applyBorder="1" applyAlignment="1">
      <alignment horizontal="center"/>
    </xf>
    <xf numFmtId="0" fontId="0" fillId="0" borderId="2" xfId="1" applyFont="1" applyBorder="1" applyAlignment="1">
      <alignment horizontal="center" vertical="top" wrapText="1"/>
    </xf>
    <xf numFmtId="0" fontId="0" fillId="0" borderId="3" xfId="1" applyFont="1" applyBorder="1" applyAlignment="1">
      <alignment horizontal="center" vertical="top" wrapText="1"/>
    </xf>
    <xf numFmtId="0" fontId="0" fillId="0" borderId="8" xfId="1" applyFont="1" applyBorder="1" applyAlignment="1">
      <alignment horizontal="center" vertical="top" wrapText="1"/>
    </xf>
    <xf numFmtId="0" fontId="0" fillId="0" borderId="9" xfId="1" applyFont="1" applyBorder="1" applyAlignment="1">
      <alignment horizontal="center" vertical="top" wrapText="1"/>
    </xf>
    <xf numFmtId="0" fontId="8" fillId="0" borderId="4" xfId="2" applyFont="1" applyBorder="1" applyAlignment="1">
      <alignment horizontal="center" vertical="center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top" wrapText="1"/>
    </xf>
    <xf numFmtId="0" fontId="8" fillId="0" borderId="10" xfId="1" applyFont="1" applyBorder="1" applyAlignment="1">
      <alignment horizontal="center" vertical="top" wrapText="1"/>
    </xf>
    <xf numFmtId="0" fontId="8" fillId="0" borderId="8" xfId="1" applyFont="1" applyBorder="1" applyAlignment="1">
      <alignment horizontal="center" vertical="top" wrapText="1"/>
    </xf>
    <xf numFmtId="0" fontId="8" fillId="0" borderId="0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8" fillId="0" borderId="12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top" wrapText="1"/>
    </xf>
    <xf numFmtId="0" fontId="10" fillId="0" borderId="3" xfId="2" applyFont="1" applyBorder="1" applyAlignment="1">
      <alignment horizontal="center" vertical="top" wrapText="1"/>
    </xf>
    <xf numFmtId="0" fontId="10" fillId="0" borderId="11" xfId="2" applyFont="1" applyBorder="1" applyAlignment="1">
      <alignment horizontal="center" vertical="top" wrapText="1"/>
    </xf>
    <xf numFmtId="0" fontId="10" fillId="0" borderId="12" xfId="2" applyFont="1" applyBorder="1" applyAlignment="1">
      <alignment horizontal="center" vertical="top" wrapText="1"/>
    </xf>
    <xf numFmtId="0" fontId="0" fillId="0" borderId="2" xfId="2" applyFont="1" applyBorder="1" applyAlignment="1">
      <alignment horizontal="center" vertical="top" wrapText="1"/>
    </xf>
    <xf numFmtId="0" fontId="0" fillId="0" borderId="3" xfId="2" applyFont="1" applyBorder="1" applyAlignment="1">
      <alignment horizontal="center" vertical="top" wrapText="1"/>
    </xf>
    <xf numFmtId="0" fontId="0" fillId="0" borderId="11" xfId="2" applyFont="1" applyBorder="1" applyAlignment="1">
      <alignment horizontal="center" vertical="top" wrapText="1"/>
    </xf>
    <xf numFmtId="0" fontId="0" fillId="0" borderId="12" xfId="2" applyFont="1" applyBorder="1" applyAlignment="1">
      <alignment horizontal="center" vertical="top" wrapText="1"/>
    </xf>
    <xf numFmtId="0" fontId="0" fillId="0" borderId="1" xfId="1" applyFont="1" applyBorder="1" applyAlignment="1">
      <alignment horizontal="center" vertical="top" wrapText="1"/>
    </xf>
    <xf numFmtId="0" fontId="0" fillId="0" borderId="7" xfId="0" applyBorder="1"/>
    <xf numFmtId="0" fontId="0" fillId="0" borderId="14" xfId="0" applyBorder="1"/>
    <xf numFmtId="0" fontId="8" fillId="0" borderId="4" xfId="2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8" fillId="0" borderId="1" xfId="1" applyFont="1" applyBorder="1" applyAlignment="1">
      <alignment horizontal="center" vertical="top" wrapText="1"/>
    </xf>
    <xf numFmtId="0" fontId="0" fillId="0" borderId="14" xfId="0" applyBorder="1" applyAlignment="1">
      <alignment wrapText="1"/>
    </xf>
    <xf numFmtId="0" fontId="8" fillId="0" borderId="4" xfId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top" wrapText="1"/>
    </xf>
    <xf numFmtId="0" fontId="0" fillId="0" borderId="1" xfId="2" applyFont="1" applyBorder="1" applyAlignment="1">
      <alignment horizontal="center" vertical="top" wrapText="1"/>
    </xf>
  </cellXfs>
  <cellStyles count="3">
    <cellStyle name="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10" workbookViewId="0"/>
  </sheetViews>
  <sheetFormatPr defaultRowHeight="15"/>
  <sheetData/>
  <pageMargins left="0.7" right="0.7" top="0.75" bottom="0.75" header="0.3" footer="0.3"/>
  <pageSetup paperSize="9" orientation="portrait" r:id="rId1"/>
  <legacyDrawing r:id="rId2"/>
  <oleObjects>
    <oleObject progId="Word.Document.12" shapeId="1033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210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30</v>
      </c>
      <c r="D9" s="20">
        <v>209</v>
      </c>
      <c r="E9" s="20">
        <v>198</v>
      </c>
      <c r="F9" s="20">
        <v>11</v>
      </c>
      <c r="G9" s="20">
        <v>16430</v>
      </c>
      <c r="H9" s="20">
        <v>56</v>
      </c>
    </row>
    <row r="10" spans="1:8" ht="30">
      <c r="A10" s="21" t="s">
        <v>24</v>
      </c>
      <c r="B10" s="22" t="s">
        <v>23</v>
      </c>
      <c r="C10" s="23">
        <v>24</v>
      </c>
      <c r="D10" s="23">
        <v>64</v>
      </c>
      <c r="E10" s="23">
        <v>55</v>
      </c>
      <c r="F10" s="23">
        <v>9</v>
      </c>
      <c r="G10" s="23">
        <v>12686</v>
      </c>
      <c r="H10" s="23">
        <v>56</v>
      </c>
    </row>
    <row r="11" spans="1:8" ht="45">
      <c r="A11" s="24" t="s">
        <v>25</v>
      </c>
      <c r="B11" s="25" t="s">
        <v>23</v>
      </c>
      <c r="C11" s="26">
        <v>80</v>
      </c>
      <c r="D11" s="26">
        <v>30.6</v>
      </c>
      <c r="E11" s="26">
        <v>27.8</v>
      </c>
      <c r="F11" s="26">
        <v>81.8</v>
      </c>
      <c r="G11" s="26">
        <v>77.2</v>
      </c>
      <c r="H11" s="26">
        <v>100</v>
      </c>
    </row>
    <row r="12" spans="1:8" ht="25.5">
      <c r="A12" s="27" t="s">
        <v>26</v>
      </c>
      <c r="B12" s="20" t="s">
        <v>23</v>
      </c>
      <c r="C12" s="20">
        <v>4314</v>
      </c>
      <c r="D12" s="20">
        <v>185</v>
      </c>
      <c r="E12" s="20">
        <v>159</v>
      </c>
      <c r="F12" s="20">
        <v>26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3467</v>
      </c>
      <c r="D13" s="23">
        <v>184</v>
      </c>
      <c r="E13" s="23">
        <v>158</v>
      </c>
      <c r="F13" s="23">
        <v>26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3330</v>
      </c>
      <c r="D14" s="23">
        <v>150</v>
      </c>
      <c r="E14" s="23">
        <v>129</v>
      </c>
      <c r="F14" s="23">
        <v>21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137</v>
      </c>
      <c r="D15" s="23">
        <v>34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151454.79999999999</v>
      </c>
      <c r="C16" s="30">
        <v>108522.4</v>
      </c>
      <c r="D16" s="30">
        <v>31766.799999999999</v>
      </c>
      <c r="E16" s="30">
        <v>28082.7</v>
      </c>
      <c r="F16" s="30">
        <v>3684.1</v>
      </c>
      <c r="G16" s="30">
        <v>9374</v>
      </c>
      <c r="H16" s="30">
        <v>1791.6</v>
      </c>
    </row>
    <row r="17" spans="1:8">
      <c r="A17" s="31" t="s">
        <v>32</v>
      </c>
      <c r="B17" s="26">
        <v>127734.6</v>
      </c>
      <c r="C17" s="26">
        <v>87091.3</v>
      </c>
      <c r="D17" s="26">
        <v>31469.9</v>
      </c>
      <c r="E17" s="26">
        <v>27932.9</v>
      </c>
      <c r="F17" s="26">
        <v>3537</v>
      </c>
      <c r="G17" s="26">
        <v>8629</v>
      </c>
      <c r="H17" s="26">
        <v>544.4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109083.5</v>
      </c>
      <c r="C19" s="26">
        <v>79318.5</v>
      </c>
      <c r="D19" s="26">
        <v>27946.1</v>
      </c>
      <c r="E19" s="26">
        <v>25236.799999999999</v>
      </c>
      <c r="F19" s="26">
        <v>2709.3</v>
      </c>
      <c r="G19" s="26">
        <v>1496</v>
      </c>
      <c r="H19" s="26">
        <v>322.89999999999998</v>
      </c>
    </row>
    <row r="20" spans="1:8">
      <c r="A20" s="32" t="s">
        <v>35</v>
      </c>
      <c r="B20" s="26">
        <v>5533.2</v>
      </c>
      <c r="C20" s="26">
        <v>3007.2</v>
      </c>
      <c r="D20" s="26">
        <v>1553.7</v>
      </c>
      <c r="E20" s="26">
        <v>777.7</v>
      </c>
      <c r="F20" s="26">
        <v>776</v>
      </c>
      <c r="G20" s="26">
        <v>972.3</v>
      </c>
      <c r="H20" s="26" t="s">
        <v>28</v>
      </c>
    </row>
    <row r="21" spans="1:8">
      <c r="A21" s="32" t="s">
        <v>36</v>
      </c>
      <c r="B21" s="26">
        <v>4973.1000000000004</v>
      </c>
      <c r="C21" s="26">
        <v>4345.8999999999996</v>
      </c>
      <c r="D21" s="26">
        <v>606.4</v>
      </c>
      <c r="E21" s="26" t="s">
        <v>38</v>
      </c>
      <c r="F21" s="26" t="s">
        <v>38</v>
      </c>
      <c r="G21" s="26">
        <v>20.8</v>
      </c>
      <c r="H21" s="26" t="s">
        <v>28</v>
      </c>
    </row>
    <row r="22" spans="1:8">
      <c r="A22" s="32" t="s">
        <v>37</v>
      </c>
      <c r="B22" s="26">
        <v>215.1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102.3</v>
      </c>
      <c r="H22" s="26" t="s">
        <v>38</v>
      </c>
    </row>
    <row r="23" spans="1:8">
      <c r="A23" s="32" t="s">
        <v>39</v>
      </c>
      <c r="B23" s="26">
        <v>7929.8</v>
      </c>
      <c r="C23" s="26">
        <v>379.2</v>
      </c>
      <c r="D23" s="26">
        <v>1363.7</v>
      </c>
      <c r="E23" s="26">
        <v>1363.7</v>
      </c>
      <c r="F23" s="26" t="s">
        <v>28</v>
      </c>
      <c r="G23" s="26">
        <v>6037.6</v>
      </c>
      <c r="H23" s="26">
        <v>149.19999999999999</v>
      </c>
    </row>
    <row r="24" spans="1:8" ht="30">
      <c r="A24" s="33" t="s">
        <v>40</v>
      </c>
      <c r="B24" s="26">
        <v>113001.1</v>
      </c>
      <c r="C24" s="26">
        <v>80592.399999999994</v>
      </c>
      <c r="D24" s="26">
        <v>29422.2</v>
      </c>
      <c r="E24" s="26">
        <v>25949.200000000001</v>
      </c>
      <c r="F24" s="26">
        <v>3473</v>
      </c>
      <c r="G24" s="26">
        <v>2591.4</v>
      </c>
      <c r="H24" s="26">
        <v>395.2</v>
      </c>
    </row>
    <row r="25" spans="1:8" ht="45">
      <c r="A25" s="21" t="s">
        <v>41</v>
      </c>
      <c r="B25" s="26">
        <v>88.5</v>
      </c>
      <c r="C25" s="26">
        <v>92.5</v>
      </c>
      <c r="D25" s="26">
        <v>93.5</v>
      </c>
      <c r="E25" s="26">
        <v>92.9</v>
      </c>
      <c r="F25" s="26">
        <v>98.2</v>
      </c>
      <c r="G25" s="26">
        <v>30</v>
      </c>
      <c r="H25" s="26">
        <v>72.599999999999994</v>
      </c>
    </row>
    <row r="26" spans="1:8" ht="25.5">
      <c r="A26" s="18" t="s">
        <v>42</v>
      </c>
      <c r="B26" s="30">
        <v>81864</v>
      </c>
      <c r="C26" s="30">
        <v>57664.800000000003</v>
      </c>
      <c r="D26" s="30">
        <v>22647.5</v>
      </c>
      <c r="E26" s="30">
        <v>20483.5</v>
      </c>
      <c r="F26" s="30">
        <v>2164</v>
      </c>
      <c r="G26" s="30">
        <v>1228.8</v>
      </c>
      <c r="H26" s="30">
        <v>322.89999999999998</v>
      </c>
    </row>
    <row r="27" spans="1:8" ht="30">
      <c r="A27" s="34" t="s">
        <v>43</v>
      </c>
      <c r="B27" s="26">
        <v>55572.1</v>
      </c>
      <c r="C27" s="26">
        <v>40637.800000000003</v>
      </c>
      <c r="D27" s="26">
        <v>14604.5</v>
      </c>
      <c r="E27" s="26">
        <v>12974.5</v>
      </c>
      <c r="F27" s="26">
        <v>1630</v>
      </c>
      <c r="G27" s="26" t="s">
        <v>38</v>
      </c>
      <c r="H27" s="26" t="s">
        <v>38</v>
      </c>
    </row>
    <row r="28" spans="1:8" ht="30">
      <c r="A28" s="35" t="s">
        <v>44</v>
      </c>
      <c r="B28" s="26">
        <v>39653.300000000003</v>
      </c>
      <c r="C28" s="26">
        <v>31129.3</v>
      </c>
      <c r="D28" s="26">
        <v>8409</v>
      </c>
      <c r="E28" s="26">
        <v>7834</v>
      </c>
      <c r="F28" s="26">
        <v>575</v>
      </c>
      <c r="G28" s="26">
        <v>115</v>
      </c>
      <c r="H28" s="26" t="s">
        <v>28</v>
      </c>
    </row>
    <row r="29" spans="1:8">
      <c r="A29" s="35" t="s">
        <v>45</v>
      </c>
      <c r="B29" s="26" t="s">
        <v>38</v>
      </c>
      <c r="C29" s="26" t="s">
        <v>28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4930.5</v>
      </c>
      <c r="C30" s="26">
        <v>3182</v>
      </c>
      <c r="D30" s="26">
        <v>1685</v>
      </c>
      <c r="E30" s="26" t="s">
        <v>38</v>
      </c>
      <c r="F30" s="26" t="s">
        <v>38</v>
      </c>
      <c r="G30" s="26">
        <v>63.5</v>
      </c>
      <c r="H30" s="26" t="s">
        <v>28</v>
      </c>
    </row>
    <row r="31" spans="1:8">
      <c r="A31" s="36" t="s">
        <v>47</v>
      </c>
      <c r="B31" s="26">
        <v>8167.9</v>
      </c>
      <c r="C31" s="26">
        <v>5476.5</v>
      </c>
      <c r="D31" s="26">
        <v>2545</v>
      </c>
      <c r="E31" s="26">
        <v>2255</v>
      </c>
      <c r="F31" s="26">
        <v>290</v>
      </c>
      <c r="G31" s="26">
        <v>146.4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38</v>
      </c>
    </row>
    <row r="33" spans="1:8">
      <c r="A33" s="36" t="s">
        <v>49</v>
      </c>
      <c r="B33" s="26" t="s">
        <v>38</v>
      </c>
      <c r="C33" s="26" t="s">
        <v>28</v>
      </c>
      <c r="D33" s="26" t="s">
        <v>38</v>
      </c>
      <c r="E33" s="26" t="s">
        <v>38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1659.2</v>
      </c>
      <c r="C34" s="26" t="s">
        <v>38</v>
      </c>
      <c r="D34" s="26">
        <v>1129</v>
      </c>
      <c r="E34" s="26" t="s">
        <v>38</v>
      </c>
      <c r="F34" s="26" t="s">
        <v>38</v>
      </c>
      <c r="G34" s="26" t="s">
        <v>38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671.1</v>
      </c>
      <c r="C36" s="26" t="s">
        <v>38</v>
      </c>
      <c r="D36" s="26" t="s">
        <v>38</v>
      </c>
      <c r="E36" s="26" t="s">
        <v>38</v>
      </c>
      <c r="F36" s="26" t="s">
        <v>28</v>
      </c>
      <c r="G36" s="26">
        <v>4.5999999999999996</v>
      </c>
      <c r="H36" s="26" t="s">
        <v>28</v>
      </c>
    </row>
    <row r="37" spans="1:8" ht="30">
      <c r="A37" s="24" t="s">
        <v>53</v>
      </c>
      <c r="B37" s="26">
        <v>629.6</v>
      </c>
      <c r="C37" s="26">
        <v>280</v>
      </c>
      <c r="D37" s="26">
        <v>345</v>
      </c>
      <c r="E37" s="26">
        <v>345</v>
      </c>
      <c r="F37" s="26" t="s">
        <v>28</v>
      </c>
      <c r="G37" s="26">
        <v>4.5999999999999996</v>
      </c>
      <c r="H37" s="26" t="s">
        <v>28</v>
      </c>
    </row>
    <row r="38" spans="1:8">
      <c r="A38" s="34" t="s">
        <v>54</v>
      </c>
      <c r="B38" s="26">
        <v>4306.3</v>
      </c>
      <c r="C38" s="26">
        <v>550</v>
      </c>
      <c r="D38" s="26">
        <v>3755</v>
      </c>
      <c r="E38" s="26">
        <v>3755</v>
      </c>
      <c r="F38" s="26" t="s">
        <v>28</v>
      </c>
      <c r="G38" s="26" t="s">
        <v>38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4305.3999999999996</v>
      </c>
      <c r="C42" s="26">
        <v>550</v>
      </c>
      <c r="D42" s="26">
        <v>3755</v>
      </c>
      <c r="E42" s="26">
        <v>3755</v>
      </c>
      <c r="F42" s="26" t="s">
        <v>28</v>
      </c>
      <c r="G42" s="26">
        <v>0.1</v>
      </c>
      <c r="H42" s="26">
        <v>0.3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38</v>
      </c>
      <c r="C44" s="26" t="s">
        <v>28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3975.1</v>
      </c>
      <c r="C46" s="26">
        <v>550</v>
      </c>
      <c r="D46" s="26" t="s">
        <v>38</v>
      </c>
      <c r="E46" s="26" t="s">
        <v>38</v>
      </c>
      <c r="F46" s="26" t="s">
        <v>28</v>
      </c>
      <c r="G46" s="26" t="s">
        <v>38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1314.6</v>
      </c>
      <c r="C51" s="26">
        <v>198</v>
      </c>
      <c r="D51" s="26">
        <v>168</v>
      </c>
      <c r="E51" s="26" t="s">
        <v>38</v>
      </c>
      <c r="F51" s="26" t="s">
        <v>38</v>
      </c>
      <c r="G51" s="26">
        <v>703.2</v>
      </c>
      <c r="H51" s="26">
        <v>245.4</v>
      </c>
    </row>
    <row r="52" spans="1:8">
      <c r="A52" s="38" t="s">
        <v>68</v>
      </c>
      <c r="B52" s="26">
        <v>273.8</v>
      </c>
      <c r="C52" s="26" t="s">
        <v>38</v>
      </c>
      <c r="D52" s="26" t="s">
        <v>38</v>
      </c>
      <c r="E52" s="26" t="s">
        <v>38</v>
      </c>
      <c r="F52" s="26" t="s">
        <v>38</v>
      </c>
      <c r="G52" s="26">
        <v>113.1</v>
      </c>
      <c r="H52" s="26">
        <v>77.2</v>
      </c>
    </row>
    <row r="53" spans="1:8" ht="25.5">
      <c r="A53" s="39" t="s">
        <v>69</v>
      </c>
      <c r="B53" s="26">
        <v>253.9</v>
      </c>
      <c r="C53" s="26">
        <v>56</v>
      </c>
      <c r="D53" s="26">
        <v>27.5</v>
      </c>
      <c r="E53" s="26" t="s">
        <v>38</v>
      </c>
      <c r="F53" s="26" t="s">
        <v>38</v>
      </c>
      <c r="G53" s="26">
        <v>104.6</v>
      </c>
      <c r="H53" s="26">
        <v>65.8</v>
      </c>
    </row>
    <row r="54" spans="1:8" ht="30">
      <c r="A54" s="24" t="s">
        <v>70</v>
      </c>
      <c r="B54" s="26">
        <v>46.4</v>
      </c>
      <c r="C54" s="26" t="s">
        <v>38</v>
      </c>
      <c r="D54" s="26" t="s">
        <v>38</v>
      </c>
      <c r="E54" s="26" t="s">
        <v>28</v>
      </c>
      <c r="F54" s="26" t="s">
        <v>38</v>
      </c>
      <c r="G54" s="26">
        <v>21.6</v>
      </c>
      <c r="H54" s="26">
        <v>9.8000000000000007</v>
      </c>
    </row>
    <row r="55" spans="1:8">
      <c r="A55" s="24" t="s">
        <v>71</v>
      </c>
      <c r="B55" s="26">
        <v>2.4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1.2</v>
      </c>
      <c r="H55" s="26">
        <v>1.2</v>
      </c>
    </row>
    <row r="56" spans="1:8">
      <c r="A56" s="24" t="s">
        <v>72</v>
      </c>
      <c r="B56" s="26">
        <v>16.899999999999999</v>
      </c>
      <c r="C56" s="26" t="s">
        <v>38</v>
      </c>
      <c r="D56" s="26" t="s">
        <v>28</v>
      </c>
      <c r="E56" s="26" t="s">
        <v>28</v>
      </c>
      <c r="F56" s="26" t="s">
        <v>28</v>
      </c>
      <c r="G56" s="26">
        <v>6.3</v>
      </c>
      <c r="H56" s="26" t="s">
        <v>38</v>
      </c>
    </row>
    <row r="57" spans="1:8">
      <c r="A57" s="24" t="s">
        <v>73</v>
      </c>
      <c r="B57" s="26">
        <v>25.2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16.600000000000001</v>
      </c>
      <c r="H57" s="26">
        <v>8.6</v>
      </c>
    </row>
    <row r="58" spans="1:8">
      <c r="A58" s="24" t="s">
        <v>74</v>
      </c>
      <c r="B58" s="26">
        <v>29.9</v>
      </c>
      <c r="C58" s="26" t="s">
        <v>38</v>
      </c>
      <c r="D58" s="26" t="s">
        <v>38</v>
      </c>
      <c r="E58" s="26" t="s">
        <v>38</v>
      </c>
      <c r="F58" s="26" t="s">
        <v>38</v>
      </c>
      <c r="G58" s="26">
        <v>4.9000000000000004</v>
      </c>
      <c r="H58" s="26">
        <v>4</v>
      </c>
    </row>
    <row r="59" spans="1:8">
      <c r="A59" s="24" t="s">
        <v>75</v>
      </c>
      <c r="B59" s="26">
        <v>45.5</v>
      </c>
      <c r="C59" s="26" t="s">
        <v>38</v>
      </c>
      <c r="D59" s="26" t="s">
        <v>38</v>
      </c>
      <c r="E59" s="26" t="s">
        <v>38</v>
      </c>
      <c r="F59" s="26" t="s">
        <v>38</v>
      </c>
      <c r="G59" s="26">
        <v>9.8000000000000007</v>
      </c>
      <c r="H59" s="26">
        <v>10.199999999999999</v>
      </c>
    </row>
    <row r="60" spans="1:8">
      <c r="A60" s="40" t="s">
        <v>76</v>
      </c>
      <c r="B60" s="26">
        <v>24.6</v>
      </c>
      <c r="C60" s="26" t="s">
        <v>28</v>
      </c>
      <c r="D60" s="26" t="s">
        <v>38</v>
      </c>
      <c r="E60" s="26" t="s">
        <v>28</v>
      </c>
      <c r="F60" s="26" t="s">
        <v>38</v>
      </c>
      <c r="G60" s="26">
        <v>11.4</v>
      </c>
      <c r="H60" s="26" t="s">
        <v>38</v>
      </c>
    </row>
    <row r="61" spans="1:8">
      <c r="A61" s="24" t="s">
        <v>77</v>
      </c>
      <c r="B61" s="26">
        <v>10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5.2</v>
      </c>
      <c r="H61" s="26">
        <v>4.8</v>
      </c>
    </row>
    <row r="62" spans="1:8">
      <c r="A62" s="40" t="s">
        <v>78</v>
      </c>
      <c r="B62" s="26">
        <v>13.9</v>
      </c>
      <c r="C62" s="26" t="s">
        <v>38</v>
      </c>
      <c r="D62" s="26" t="s">
        <v>28</v>
      </c>
      <c r="E62" s="26" t="s">
        <v>28</v>
      </c>
      <c r="F62" s="26" t="s">
        <v>28</v>
      </c>
      <c r="G62" s="26">
        <v>5.6</v>
      </c>
      <c r="H62" s="26" t="s">
        <v>38</v>
      </c>
    </row>
    <row r="63" spans="1:8">
      <c r="A63" s="36" t="s">
        <v>79</v>
      </c>
      <c r="B63" s="26">
        <v>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0.9</v>
      </c>
      <c r="H63" s="26">
        <v>0.2</v>
      </c>
    </row>
    <row r="64" spans="1:8">
      <c r="A64" s="41" t="s">
        <v>80</v>
      </c>
      <c r="B64" s="26">
        <v>20397.2</v>
      </c>
      <c r="C64" s="26">
        <v>16223</v>
      </c>
      <c r="D64" s="26">
        <v>4092.5</v>
      </c>
      <c r="E64" s="26" t="s">
        <v>38</v>
      </c>
      <c r="F64" s="26" t="s">
        <v>38</v>
      </c>
      <c r="G64" s="26">
        <v>81.7</v>
      </c>
      <c r="H64" s="26" t="s">
        <v>28</v>
      </c>
    </row>
    <row r="65" spans="1:8" ht="30">
      <c r="A65" s="36" t="s">
        <v>81</v>
      </c>
      <c r="B65" s="26">
        <v>8994.5</v>
      </c>
      <c r="C65" s="26">
        <v>8302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10067.6</v>
      </c>
      <c r="C66" s="26" t="s">
        <v>38</v>
      </c>
      <c r="D66" s="26">
        <v>3021.4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1334.6</v>
      </c>
      <c r="C68" s="26" t="s">
        <v>38</v>
      </c>
      <c r="D68" s="26" t="s">
        <v>38</v>
      </c>
      <c r="E68" s="26" t="s">
        <v>38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0.1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67.900000000000006</v>
      </c>
      <c r="C71" s="26">
        <v>70.5</v>
      </c>
      <c r="D71" s="26">
        <v>64.5</v>
      </c>
      <c r="E71" s="26">
        <v>63.3</v>
      </c>
      <c r="F71" s="26">
        <v>75.3</v>
      </c>
      <c r="G71" s="26" t="s">
        <v>38</v>
      </c>
      <c r="H71" s="26" t="s">
        <v>38</v>
      </c>
    </row>
    <row r="72" spans="1:8" ht="30">
      <c r="A72" s="35" t="s">
        <v>44</v>
      </c>
      <c r="B72" s="26">
        <v>48.4</v>
      </c>
      <c r="C72" s="26">
        <v>54</v>
      </c>
      <c r="D72" s="26">
        <v>37.1</v>
      </c>
      <c r="E72" s="26">
        <v>38.200000000000003</v>
      </c>
      <c r="F72" s="26">
        <v>26.6</v>
      </c>
      <c r="G72" s="26">
        <v>9.4</v>
      </c>
      <c r="H72" s="26" t="s">
        <v>28</v>
      </c>
    </row>
    <row r="73" spans="1:8">
      <c r="A73" s="35" t="s">
        <v>45</v>
      </c>
      <c r="B73" s="26" t="s">
        <v>38</v>
      </c>
      <c r="C73" s="26" t="s">
        <v>28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6</v>
      </c>
      <c r="C74" s="26">
        <v>5.5</v>
      </c>
      <c r="D74" s="26">
        <v>7.4</v>
      </c>
      <c r="E74" s="26">
        <v>7.4</v>
      </c>
      <c r="F74" s="26">
        <v>7.6</v>
      </c>
      <c r="G74" s="26">
        <v>5.2</v>
      </c>
      <c r="H74" s="26" t="s">
        <v>28</v>
      </c>
    </row>
    <row r="75" spans="1:8">
      <c r="A75" s="36" t="s">
        <v>47</v>
      </c>
      <c r="B75" s="26">
        <v>10</v>
      </c>
      <c r="C75" s="26">
        <v>9.5</v>
      </c>
      <c r="D75" s="26">
        <v>11.2</v>
      </c>
      <c r="E75" s="26">
        <v>11</v>
      </c>
      <c r="F75" s="26">
        <v>13.4</v>
      </c>
      <c r="G75" s="26">
        <v>11.9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38</v>
      </c>
    </row>
    <row r="77" spans="1:8">
      <c r="A77" s="36" t="s">
        <v>49</v>
      </c>
      <c r="B77" s="26" t="s">
        <v>38</v>
      </c>
      <c r="C77" s="26" t="s">
        <v>28</v>
      </c>
      <c r="D77" s="26" t="s">
        <v>38</v>
      </c>
      <c r="E77" s="26" t="s">
        <v>38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2</v>
      </c>
      <c r="C78" s="26" t="s">
        <v>38</v>
      </c>
      <c r="D78" s="26">
        <v>5</v>
      </c>
      <c r="E78" s="26" t="s">
        <v>38</v>
      </c>
      <c r="F78" s="26" t="s">
        <v>38</v>
      </c>
      <c r="G78" s="26" t="s">
        <v>38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0.8</v>
      </c>
      <c r="C80" s="26">
        <v>0.6</v>
      </c>
      <c r="D80" s="26">
        <v>1.5</v>
      </c>
      <c r="E80" s="26">
        <v>1.7</v>
      </c>
      <c r="F80" s="26" t="s">
        <v>28</v>
      </c>
      <c r="G80" s="26">
        <v>0.4</v>
      </c>
      <c r="H80" s="26" t="s">
        <v>28</v>
      </c>
    </row>
    <row r="81" spans="1:8" ht="30">
      <c r="A81" s="24" t="s">
        <v>53</v>
      </c>
      <c r="B81" s="26">
        <v>0.8</v>
      </c>
      <c r="C81" s="26">
        <v>0.5</v>
      </c>
      <c r="D81" s="26">
        <v>1.5</v>
      </c>
      <c r="E81" s="26">
        <v>1.7</v>
      </c>
      <c r="F81" s="26" t="s">
        <v>28</v>
      </c>
      <c r="G81" s="26">
        <v>0.4</v>
      </c>
      <c r="H81" s="26" t="s">
        <v>28</v>
      </c>
    </row>
    <row r="82" spans="1:8">
      <c r="A82" s="34" t="s">
        <v>54</v>
      </c>
      <c r="B82" s="26">
        <v>5.3</v>
      </c>
      <c r="C82" s="26">
        <v>1</v>
      </c>
      <c r="D82" s="26">
        <v>16.600000000000001</v>
      </c>
      <c r="E82" s="26">
        <v>18.3</v>
      </c>
      <c r="F82" s="26" t="s">
        <v>28</v>
      </c>
      <c r="G82" s="26">
        <v>0.1</v>
      </c>
      <c r="H82" s="26">
        <v>0.1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5.3</v>
      </c>
      <c r="C86" s="26">
        <v>1</v>
      </c>
      <c r="D86" s="26">
        <v>16.600000000000001</v>
      </c>
      <c r="E86" s="26">
        <v>18.3</v>
      </c>
      <c r="F86" s="26" t="s">
        <v>28</v>
      </c>
      <c r="G86" s="26" t="s">
        <v>38</v>
      </c>
      <c r="H86" s="26" t="s">
        <v>38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38</v>
      </c>
    </row>
    <row r="88" spans="1:8">
      <c r="A88" s="24" t="s">
        <v>89</v>
      </c>
      <c r="B88" s="26" t="s">
        <v>38</v>
      </c>
      <c r="C88" s="26" t="s">
        <v>28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4.9000000000000004</v>
      </c>
      <c r="C90" s="26" t="s">
        <v>38</v>
      </c>
      <c r="D90" s="26">
        <v>15.1</v>
      </c>
      <c r="E90" s="26">
        <v>16.7</v>
      </c>
      <c r="F90" s="26" t="s">
        <v>28</v>
      </c>
      <c r="G90" s="26" t="s">
        <v>38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1.6</v>
      </c>
      <c r="C95" s="26">
        <v>0.3</v>
      </c>
      <c r="D95" s="26">
        <v>0.7</v>
      </c>
      <c r="E95" s="26" t="s">
        <v>38</v>
      </c>
      <c r="F95" s="26" t="s">
        <v>38</v>
      </c>
      <c r="G95" s="26">
        <v>57.2</v>
      </c>
      <c r="H95" s="26">
        <v>76</v>
      </c>
    </row>
    <row r="96" spans="1:8">
      <c r="A96" s="38" t="s">
        <v>68</v>
      </c>
      <c r="B96" s="26">
        <v>0.3</v>
      </c>
      <c r="C96" s="26">
        <v>0.1</v>
      </c>
      <c r="D96" s="26">
        <v>0.1</v>
      </c>
      <c r="E96" s="26" t="s">
        <v>38</v>
      </c>
      <c r="F96" s="26" t="s">
        <v>38</v>
      </c>
      <c r="G96" s="26">
        <v>9.1999999999999993</v>
      </c>
      <c r="H96" s="26">
        <v>23.9</v>
      </c>
    </row>
    <row r="97" spans="1:8" ht="25.5">
      <c r="A97" s="39" t="s">
        <v>90</v>
      </c>
      <c r="B97" s="26">
        <v>0.3</v>
      </c>
      <c r="C97" s="26">
        <v>0.1</v>
      </c>
      <c r="D97" s="26">
        <v>0.1</v>
      </c>
      <c r="E97" s="26" t="s">
        <v>38</v>
      </c>
      <c r="F97" s="26" t="s">
        <v>38</v>
      </c>
      <c r="G97" s="26">
        <v>8.5</v>
      </c>
      <c r="H97" s="26">
        <v>20.399999999999999</v>
      </c>
    </row>
    <row r="98" spans="1:8" ht="30">
      <c r="A98" s="24" t="s">
        <v>70</v>
      </c>
      <c r="B98" s="26">
        <v>0.1</v>
      </c>
      <c r="C98" s="26" t="s">
        <v>38</v>
      </c>
      <c r="D98" s="26" t="s">
        <v>38</v>
      </c>
      <c r="E98" s="26" t="s">
        <v>28</v>
      </c>
      <c r="F98" s="26" t="s">
        <v>38</v>
      </c>
      <c r="G98" s="26">
        <v>1.8</v>
      </c>
      <c r="H98" s="26">
        <v>3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0.4</v>
      </c>
    </row>
    <row r="100" spans="1:8">
      <c r="A100" s="24" t="s">
        <v>72</v>
      </c>
      <c r="B100" s="26">
        <v>0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>
        <v>1.1000000000000001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1.4</v>
      </c>
      <c r="H101" s="26">
        <v>2.7</v>
      </c>
    </row>
    <row r="102" spans="1:8">
      <c r="A102" s="24" t="s">
        <v>74</v>
      </c>
      <c r="B102" s="26">
        <v>0</v>
      </c>
      <c r="C102" s="26" t="s">
        <v>38</v>
      </c>
      <c r="D102" s="26" t="s">
        <v>38</v>
      </c>
      <c r="E102" s="26" t="s">
        <v>38</v>
      </c>
      <c r="F102" s="26" t="s">
        <v>38</v>
      </c>
      <c r="G102" s="26">
        <v>0.4</v>
      </c>
      <c r="H102" s="26">
        <v>1.2</v>
      </c>
    </row>
    <row r="103" spans="1:8">
      <c r="A103" s="24" t="s">
        <v>75</v>
      </c>
      <c r="B103" s="26">
        <v>0.1</v>
      </c>
      <c r="C103" s="26" t="s">
        <v>38</v>
      </c>
      <c r="D103" s="26" t="s">
        <v>38</v>
      </c>
      <c r="E103" s="26" t="s">
        <v>38</v>
      </c>
      <c r="F103" s="26" t="s">
        <v>38</v>
      </c>
      <c r="G103" s="26">
        <v>0.8</v>
      </c>
      <c r="H103" s="26">
        <v>3.2</v>
      </c>
    </row>
    <row r="104" spans="1:8">
      <c r="A104" s="40" t="s">
        <v>76</v>
      </c>
      <c r="B104" s="26">
        <v>0</v>
      </c>
      <c r="C104" s="26" t="s">
        <v>28</v>
      </c>
      <c r="D104" s="26" t="s">
        <v>38</v>
      </c>
      <c r="E104" s="26" t="s">
        <v>28</v>
      </c>
      <c r="F104" s="26" t="s">
        <v>38</v>
      </c>
      <c r="G104" s="26" t="s">
        <v>38</v>
      </c>
      <c r="H104" s="26">
        <v>3.5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>
        <v>1.5</v>
      </c>
    </row>
    <row r="106" spans="1:8">
      <c r="A106" s="40" t="s">
        <v>78</v>
      </c>
      <c r="B106" s="26">
        <v>0</v>
      </c>
      <c r="C106" s="26" t="s">
        <v>38</v>
      </c>
      <c r="D106" s="26" t="s">
        <v>28</v>
      </c>
      <c r="E106" s="26" t="s">
        <v>28</v>
      </c>
      <c r="F106" s="26" t="s">
        <v>28</v>
      </c>
      <c r="G106" s="26" t="s">
        <v>38</v>
      </c>
      <c r="H106" s="26">
        <v>1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</v>
      </c>
    </row>
    <row r="108" spans="1:8">
      <c r="A108" s="41" t="s">
        <v>80</v>
      </c>
      <c r="B108" s="26">
        <v>24.9</v>
      </c>
      <c r="C108" s="26">
        <v>28.1</v>
      </c>
      <c r="D108" s="26">
        <v>18.100000000000001</v>
      </c>
      <c r="E108" s="26" t="s">
        <v>38</v>
      </c>
      <c r="F108" s="26" t="s">
        <v>38</v>
      </c>
      <c r="G108" s="26">
        <v>6.6</v>
      </c>
      <c r="H108" s="26" t="s">
        <v>28</v>
      </c>
    </row>
    <row r="109" spans="1:8" ht="30">
      <c r="A109" s="36" t="s">
        <v>81</v>
      </c>
      <c r="B109" s="26">
        <v>11</v>
      </c>
      <c r="C109" s="26">
        <v>14.4</v>
      </c>
      <c r="D109" s="26">
        <v>3</v>
      </c>
      <c r="E109" s="26">
        <v>3.3</v>
      </c>
      <c r="F109" s="26" t="s">
        <v>28</v>
      </c>
      <c r="G109" s="26">
        <v>1.7</v>
      </c>
      <c r="H109" s="26" t="s">
        <v>28</v>
      </c>
    </row>
    <row r="110" spans="1:8">
      <c r="A110" s="36" t="s">
        <v>82</v>
      </c>
      <c r="B110" s="26">
        <v>12.3</v>
      </c>
      <c r="C110" s="26">
        <v>12.1</v>
      </c>
      <c r="D110" s="26">
        <v>13.3</v>
      </c>
      <c r="E110" s="26" t="s">
        <v>38</v>
      </c>
      <c r="F110" s="26" t="s">
        <v>38</v>
      </c>
      <c r="G110" s="26">
        <v>3.3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1.6</v>
      </c>
      <c r="C112" s="26" t="s">
        <v>38</v>
      </c>
      <c r="D112" s="26" t="s">
        <v>38</v>
      </c>
      <c r="E112" s="26" t="s">
        <v>38</v>
      </c>
      <c r="F112" s="26" t="s">
        <v>28</v>
      </c>
      <c r="G112" s="26" t="s">
        <v>38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172.9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100.6</v>
      </c>
      <c r="H114" s="30">
        <v>72.2</v>
      </c>
    </row>
    <row r="115" spans="1:8" ht="30">
      <c r="A115" s="41" t="s">
        <v>93</v>
      </c>
      <c r="B115" s="26">
        <v>42.2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25.9</v>
      </c>
      <c r="H115" s="26">
        <v>16.3</v>
      </c>
    </row>
    <row r="116" spans="1:8" ht="30">
      <c r="A116" s="24" t="s">
        <v>94</v>
      </c>
      <c r="B116" s="26">
        <v>37.1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22.7</v>
      </c>
      <c r="H116" s="26">
        <v>14.4</v>
      </c>
    </row>
    <row r="117" spans="1:8">
      <c r="A117" s="24" t="s">
        <v>95</v>
      </c>
      <c r="B117" s="26">
        <v>4.3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2.4</v>
      </c>
      <c r="H117" s="26">
        <v>1.9</v>
      </c>
    </row>
    <row r="118" spans="1:8">
      <c r="A118" s="41" t="s">
        <v>96</v>
      </c>
      <c r="B118" s="26">
        <v>45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28.6</v>
      </c>
      <c r="H118" s="26">
        <v>16.399999999999999</v>
      </c>
    </row>
    <row r="119" spans="1:8" ht="30">
      <c r="A119" s="24" t="s">
        <v>97</v>
      </c>
      <c r="B119" s="26">
        <v>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3.2</v>
      </c>
      <c r="H119" s="26">
        <v>1.7</v>
      </c>
    </row>
    <row r="120" spans="1:8">
      <c r="A120" s="24" t="s">
        <v>98</v>
      </c>
      <c r="B120" s="26">
        <v>40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25.4</v>
      </c>
      <c r="H120" s="26">
        <v>14.7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85.6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46.2</v>
      </c>
      <c r="H128" s="26">
        <v>39.5</v>
      </c>
    </row>
    <row r="129" spans="1:8" ht="30">
      <c r="A129" s="24" t="s">
        <v>107</v>
      </c>
      <c r="B129" s="26">
        <v>19.399999999999999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10</v>
      </c>
      <c r="H129" s="26">
        <v>9.4</v>
      </c>
    </row>
    <row r="130" spans="1:8">
      <c r="A130" s="24" t="s">
        <v>108</v>
      </c>
      <c r="B130" s="26">
        <v>21.6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10.5</v>
      </c>
      <c r="H130" s="26">
        <v>11.2</v>
      </c>
    </row>
    <row r="131" spans="1:8">
      <c r="A131" s="24" t="s">
        <v>109</v>
      </c>
      <c r="B131" s="26">
        <v>14.6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9.8000000000000007</v>
      </c>
      <c r="H131" s="26">
        <v>4.8</v>
      </c>
    </row>
    <row r="132" spans="1:8">
      <c r="A132" s="24" t="s">
        <v>110</v>
      </c>
      <c r="B132" s="26">
        <v>5.3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3.1</v>
      </c>
      <c r="H132" s="26">
        <v>2.1</v>
      </c>
    </row>
    <row r="133" spans="1:8">
      <c r="A133" s="24" t="s">
        <v>111</v>
      </c>
      <c r="B133" s="26">
        <v>5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3</v>
      </c>
      <c r="H133" s="26">
        <v>2</v>
      </c>
    </row>
    <row r="134" spans="1:8">
      <c r="A134" s="24" t="s">
        <v>112</v>
      </c>
      <c r="B134" s="26">
        <v>7.6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3.6</v>
      </c>
      <c r="H134" s="26">
        <v>4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24.4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25.7</v>
      </c>
      <c r="H136" s="26">
        <v>22.6</v>
      </c>
    </row>
    <row r="137" spans="1:8">
      <c r="A137" s="41" t="s">
        <v>115</v>
      </c>
      <c r="B137" s="26">
        <v>26.1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28.4</v>
      </c>
      <c r="H137" s="26">
        <v>22.7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49.5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45.9</v>
      </c>
      <c r="H141" s="26">
        <v>54.6</v>
      </c>
    </row>
    <row r="142" spans="1:8">
      <c r="A142" s="47" t="s">
        <v>120</v>
      </c>
      <c r="B142" s="30">
        <v>0.4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0.3</v>
      </c>
      <c r="H142" s="30">
        <v>0.1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14080</v>
      </c>
      <c r="C144" s="23">
        <v>9393</v>
      </c>
      <c r="D144" s="23">
        <v>894</v>
      </c>
      <c r="E144" s="23" t="s">
        <v>38</v>
      </c>
      <c r="F144" s="23" t="s">
        <v>38</v>
      </c>
      <c r="G144" s="23">
        <v>3793</v>
      </c>
      <c r="H144" s="23" t="s">
        <v>28</v>
      </c>
    </row>
    <row r="145" spans="1:8">
      <c r="A145" s="49" t="s">
        <v>123</v>
      </c>
      <c r="B145" s="23">
        <v>14080</v>
      </c>
      <c r="C145" s="23">
        <v>9393</v>
      </c>
      <c r="D145" s="23">
        <v>894</v>
      </c>
      <c r="E145" s="23" t="s">
        <v>38</v>
      </c>
      <c r="F145" s="23" t="s">
        <v>38</v>
      </c>
      <c r="G145" s="23">
        <v>3793</v>
      </c>
      <c r="H145" s="23" t="s">
        <v>28</v>
      </c>
    </row>
    <row r="146" spans="1:8">
      <c r="A146" s="50" t="s">
        <v>124</v>
      </c>
      <c r="B146" s="23">
        <v>5374</v>
      </c>
      <c r="C146" s="23">
        <v>3689</v>
      </c>
      <c r="D146" s="23">
        <v>422</v>
      </c>
      <c r="E146" s="23" t="s">
        <v>38</v>
      </c>
      <c r="F146" s="23" t="s">
        <v>38</v>
      </c>
      <c r="G146" s="23">
        <v>1263</v>
      </c>
      <c r="H146" s="23" t="s">
        <v>28</v>
      </c>
    </row>
    <row r="147" spans="1:8">
      <c r="A147" s="51" t="s">
        <v>125</v>
      </c>
      <c r="B147" s="23">
        <v>13554</v>
      </c>
      <c r="C147" s="23">
        <v>9393</v>
      </c>
      <c r="D147" s="23">
        <v>730</v>
      </c>
      <c r="E147" s="23" t="s">
        <v>38</v>
      </c>
      <c r="F147" s="23" t="s">
        <v>38</v>
      </c>
      <c r="G147" s="23">
        <v>3431</v>
      </c>
      <c r="H147" s="23" t="s">
        <v>28</v>
      </c>
    </row>
    <row r="148" spans="1:8">
      <c r="A148" s="52" t="s">
        <v>126</v>
      </c>
      <c r="B148" s="23">
        <v>526</v>
      </c>
      <c r="C148" s="23" t="s">
        <v>28</v>
      </c>
      <c r="D148" s="23">
        <v>164</v>
      </c>
      <c r="E148" s="23">
        <v>164</v>
      </c>
      <c r="F148" s="23" t="s">
        <v>28</v>
      </c>
      <c r="G148" s="23">
        <v>362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6819</v>
      </c>
      <c r="C150" s="23" t="s">
        <v>28</v>
      </c>
      <c r="D150" s="23">
        <v>2345</v>
      </c>
      <c r="E150" s="23" t="s">
        <v>38</v>
      </c>
      <c r="F150" s="23" t="s">
        <v>38</v>
      </c>
      <c r="G150" s="23">
        <v>4474</v>
      </c>
      <c r="H150" s="23" t="s">
        <v>28</v>
      </c>
    </row>
    <row r="151" spans="1:8">
      <c r="A151" s="55" t="s">
        <v>129</v>
      </c>
      <c r="B151" s="23">
        <v>6258</v>
      </c>
      <c r="C151" s="23" t="s">
        <v>38</v>
      </c>
      <c r="D151" s="23" t="s">
        <v>38</v>
      </c>
      <c r="E151" s="23">
        <v>230</v>
      </c>
      <c r="F151" s="23" t="s">
        <v>38</v>
      </c>
      <c r="G151" s="23">
        <v>4442</v>
      </c>
      <c r="H151" s="23" t="s">
        <v>28</v>
      </c>
    </row>
    <row r="152" spans="1:8">
      <c r="A152" s="56" t="s">
        <v>130</v>
      </c>
      <c r="B152" s="23">
        <v>5009</v>
      </c>
      <c r="C152" s="23" t="s">
        <v>38</v>
      </c>
      <c r="D152" s="23" t="s">
        <v>38</v>
      </c>
      <c r="E152" s="23">
        <v>230</v>
      </c>
      <c r="F152" s="23" t="s">
        <v>38</v>
      </c>
      <c r="G152" s="23">
        <v>3193</v>
      </c>
      <c r="H152" s="23" t="s">
        <v>28</v>
      </c>
    </row>
    <row r="153" spans="1:8">
      <c r="A153" s="56" t="s">
        <v>131</v>
      </c>
      <c r="B153" s="23">
        <v>1249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1249</v>
      </c>
      <c r="H153" s="23" t="s">
        <v>28</v>
      </c>
    </row>
    <row r="154" spans="1:8">
      <c r="A154" s="55" t="s">
        <v>132</v>
      </c>
      <c r="B154" s="23">
        <v>4226271</v>
      </c>
      <c r="C154" s="23">
        <v>4168598</v>
      </c>
      <c r="D154" s="23">
        <v>225</v>
      </c>
      <c r="E154" s="23" t="s">
        <v>38</v>
      </c>
      <c r="F154" s="23" t="s">
        <v>38</v>
      </c>
      <c r="G154" s="23">
        <v>57448</v>
      </c>
      <c r="H154" s="23" t="s">
        <v>28</v>
      </c>
    </row>
    <row r="155" spans="1:8">
      <c r="A155" s="51" t="s">
        <v>133</v>
      </c>
      <c r="B155" s="23">
        <v>4223801</v>
      </c>
      <c r="C155" s="23">
        <v>4168598</v>
      </c>
      <c r="D155" s="23">
        <v>225</v>
      </c>
      <c r="E155" s="23" t="s">
        <v>38</v>
      </c>
      <c r="F155" s="23" t="s">
        <v>38</v>
      </c>
      <c r="G155" s="23">
        <v>54978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4212040</v>
      </c>
      <c r="C157" s="23">
        <v>4165728</v>
      </c>
      <c r="D157" s="23" t="s">
        <v>38</v>
      </c>
      <c r="E157" s="23" t="s">
        <v>38</v>
      </c>
      <c r="F157" s="23" t="s">
        <v>38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1437851</v>
      </c>
      <c r="C158" s="23">
        <v>1412672</v>
      </c>
      <c r="D158" s="23" t="s">
        <v>38</v>
      </c>
      <c r="E158" s="23" t="s">
        <v>38</v>
      </c>
      <c r="F158" s="23" t="s">
        <v>38</v>
      </c>
      <c r="G158" s="23" t="s">
        <v>38</v>
      </c>
      <c r="H158" s="23" t="s">
        <v>28</v>
      </c>
    </row>
    <row r="159" spans="1:8">
      <c r="A159" s="59" t="s">
        <v>136</v>
      </c>
      <c r="B159" s="23">
        <v>1773530</v>
      </c>
      <c r="C159" s="23" t="s">
        <v>38</v>
      </c>
      <c r="D159" s="23" t="s">
        <v>38</v>
      </c>
      <c r="E159" s="23" t="s">
        <v>38</v>
      </c>
      <c r="F159" s="23" t="s">
        <v>38</v>
      </c>
      <c r="G159" s="23">
        <v>28122</v>
      </c>
      <c r="H159" s="23" t="s">
        <v>28</v>
      </c>
    </row>
    <row r="160" spans="1:8">
      <c r="A160" s="60" t="s">
        <v>137</v>
      </c>
      <c r="B160" s="23">
        <v>2438510</v>
      </c>
      <c r="C160" s="23" t="s">
        <v>38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5217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5217</v>
      </c>
      <c r="H161" s="23" t="s">
        <v>28</v>
      </c>
    </row>
    <row r="162" spans="1:8">
      <c r="A162" s="61" t="s">
        <v>139</v>
      </c>
      <c r="B162" s="23">
        <v>6135</v>
      </c>
      <c r="C162" s="23" t="s">
        <v>38</v>
      </c>
      <c r="D162" s="23" t="s">
        <v>38</v>
      </c>
      <c r="E162" s="23" t="s">
        <v>38</v>
      </c>
      <c r="F162" s="23" t="s">
        <v>28</v>
      </c>
      <c r="G162" s="23">
        <v>3260</v>
      </c>
      <c r="H162" s="23" t="s">
        <v>28</v>
      </c>
    </row>
    <row r="163" spans="1:8">
      <c r="A163" s="61" t="s">
        <v>140</v>
      </c>
      <c r="B163" s="23">
        <v>330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330</v>
      </c>
      <c r="H163" s="23" t="s">
        <v>28</v>
      </c>
    </row>
    <row r="164" spans="1:8">
      <c r="A164" s="61" t="s">
        <v>141</v>
      </c>
      <c r="B164" s="23">
        <v>79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2470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2470</v>
      </c>
      <c r="H165" s="23" t="s">
        <v>28</v>
      </c>
    </row>
    <row r="166" spans="1:8">
      <c r="A166" s="62" t="s">
        <v>143</v>
      </c>
      <c r="B166" s="23">
        <v>2470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2470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491</v>
      </c>
      <c r="C169" s="23">
        <v>255</v>
      </c>
      <c r="D169" s="23">
        <v>23</v>
      </c>
      <c r="E169" s="23" t="s">
        <v>38</v>
      </c>
      <c r="F169" s="23" t="s">
        <v>38</v>
      </c>
      <c r="G169" s="23">
        <v>213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4676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4676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2395</v>
      </c>
      <c r="C183" s="23" t="s">
        <v>38</v>
      </c>
      <c r="D183" s="23" t="s">
        <v>38</v>
      </c>
      <c r="E183" s="23" t="s">
        <v>38</v>
      </c>
      <c r="F183" s="23" t="s">
        <v>28</v>
      </c>
      <c r="G183" s="23">
        <v>2119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1224</v>
      </c>
      <c r="C185" s="23">
        <v>332</v>
      </c>
      <c r="D185" s="23">
        <v>151</v>
      </c>
      <c r="E185" s="23">
        <v>133</v>
      </c>
      <c r="F185" s="23">
        <v>18</v>
      </c>
      <c r="G185" s="23">
        <v>741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139</v>
      </c>
      <c r="C187" s="23">
        <v>76</v>
      </c>
      <c r="D187" s="23">
        <v>63</v>
      </c>
      <c r="E187" s="23">
        <v>55</v>
      </c>
      <c r="F187" s="23">
        <v>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38</v>
      </c>
      <c r="C189" s="23" t="s">
        <v>38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>
        <v>8</v>
      </c>
      <c r="C190" s="23">
        <v>5</v>
      </c>
      <c r="D190" s="23">
        <v>3</v>
      </c>
      <c r="E190" s="23" t="s">
        <v>38</v>
      </c>
      <c r="F190" s="23" t="s">
        <v>38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28</v>
      </c>
      <c r="C191" s="23">
        <v>19</v>
      </c>
      <c r="D191" s="23">
        <v>9</v>
      </c>
      <c r="E191" s="23" t="s">
        <v>38</v>
      </c>
      <c r="F191" s="23" t="s">
        <v>38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108</v>
      </c>
      <c r="C193" s="23">
        <v>36</v>
      </c>
      <c r="D193" s="23">
        <v>11</v>
      </c>
      <c r="E193" s="23">
        <v>11</v>
      </c>
      <c r="F193" s="23" t="s">
        <v>28</v>
      </c>
      <c r="G193" s="23">
        <v>61</v>
      </c>
      <c r="H193" s="22" t="s">
        <v>23</v>
      </c>
    </row>
    <row r="194" spans="1:8">
      <c r="A194" s="60" t="s">
        <v>171</v>
      </c>
      <c r="B194" s="23">
        <v>930</v>
      </c>
      <c r="C194" s="23">
        <v>285</v>
      </c>
      <c r="D194" s="23">
        <v>55</v>
      </c>
      <c r="E194" s="23">
        <v>45</v>
      </c>
      <c r="F194" s="23">
        <v>10</v>
      </c>
      <c r="G194" s="23">
        <v>590</v>
      </c>
      <c r="H194" s="22" t="s">
        <v>23</v>
      </c>
    </row>
    <row r="195" spans="1:8">
      <c r="A195" s="60" t="s">
        <v>172</v>
      </c>
      <c r="B195" s="23">
        <v>5932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5932</v>
      </c>
      <c r="H195" s="22" t="s">
        <v>23</v>
      </c>
    </row>
    <row r="196" spans="1:8">
      <c r="A196" s="75" t="s">
        <v>173</v>
      </c>
      <c r="B196" s="23">
        <v>2131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2131</v>
      </c>
      <c r="H196" s="22" t="s">
        <v>23</v>
      </c>
    </row>
    <row r="197" spans="1:8">
      <c r="A197" s="76" t="s">
        <v>174</v>
      </c>
      <c r="B197" s="23">
        <v>130</v>
      </c>
      <c r="C197" s="23">
        <v>60</v>
      </c>
      <c r="D197" s="23">
        <v>70</v>
      </c>
      <c r="E197" s="23">
        <v>58</v>
      </c>
      <c r="F197" s="23">
        <v>12</v>
      </c>
      <c r="G197" s="22" t="s">
        <v>23</v>
      </c>
      <c r="H197" s="22" t="s">
        <v>23</v>
      </c>
    </row>
    <row r="198" spans="1:8">
      <c r="A198" s="76" t="s">
        <v>175</v>
      </c>
      <c r="B198" s="23">
        <v>54</v>
      </c>
      <c r="C198" s="23">
        <v>21</v>
      </c>
      <c r="D198" s="23">
        <v>33</v>
      </c>
      <c r="E198" s="23">
        <v>30</v>
      </c>
      <c r="F198" s="23">
        <v>3</v>
      </c>
      <c r="G198" s="22" t="s">
        <v>23</v>
      </c>
      <c r="H198" s="22" t="s">
        <v>23</v>
      </c>
    </row>
    <row r="199" spans="1:8">
      <c r="A199" s="77" t="s">
        <v>176</v>
      </c>
      <c r="B199" s="23">
        <v>171</v>
      </c>
      <c r="C199" s="23">
        <v>80</v>
      </c>
      <c r="D199" s="23">
        <v>91</v>
      </c>
      <c r="E199" s="23">
        <v>80</v>
      </c>
      <c r="F199" s="23">
        <v>11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238.9</v>
      </c>
      <c r="D201" s="26">
        <v>185.1</v>
      </c>
      <c r="E201" s="26">
        <v>189.8</v>
      </c>
      <c r="F201" s="26">
        <v>150.5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534.70000000000005</v>
      </c>
      <c r="D203" s="26">
        <v>231.8</v>
      </c>
      <c r="E203" s="26">
        <v>235.9</v>
      </c>
      <c r="F203" s="26">
        <v>203.8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39.6</v>
      </c>
      <c r="D206" s="26">
        <v>56</v>
      </c>
      <c r="E206" s="26" t="s">
        <v>38</v>
      </c>
      <c r="F206" s="26" t="s">
        <v>38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180</v>
      </c>
      <c r="D209" s="23">
        <v>3</v>
      </c>
      <c r="E209" s="23">
        <v>3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3617.4</v>
      </c>
      <c r="D210" s="26">
        <v>152</v>
      </c>
      <c r="E210" s="26">
        <v>141.80000000000001</v>
      </c>
      <c r="F210" s="26">
        <v>334.9</v>
      </c>
      <c r="G210" s="26">
        <v>0.6</v>
      </c>
      <c r="H210" s="26">
        <v>32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2903</v>
      </c>
      <c r="D211" s="26">
        <v>150.6</v>
      </c>
      <c r="E211" s="26">
        <v>141.1</v>
      </c>
      <c r="F211" s="26">
        <v>321.5</v>
      </c>
      <c r="G211" s="26">
        <v>0.5</v>
      </c>
      <c r="H211" s="26">
        <v>9.6999999999999993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3035</v>
      </c>
      <c r="D212" s="26">
        <v>444.1</v>
      </c>
      <c r="E212" s="26">
        <v>476.4</v>
      </c>
      <c r="F212" s="26">
        <v>270.5</v>
      </c>
      <c r="G212" s="26">
        <v>0.1</v>
      </c>
      <c r="H212" s="26">
        <v>5.8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1342</v>
      </c>
      <c r="D214" s="23">
        <v>56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527</v>
      </c>
      <c r="D215" s="23">
        <v>28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195</v>
      </c>
      <c r="E216" s="23" t="s">
        <v>38</v>
      </c>
      <c r="F216" s="23" t="s">
        <v>38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>
        <v>833720</v>
      </c>
      <c r="D217" s="23">
        <v>75</v>
      </c>
      <c r="E217" s="23" t="s">
        <v>38</v>
      </c>
      <c r="F217" s="23" t="s">
        <v>38</v>
      </c>
      <c r="G217" s="23">
        <v>26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211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17</v>
      </c>
      <c r="D9" s="20">
        <v>91</v>
      </c>
      <c r="E9" s="20">
        <v>69</v>
      </c>
      <c r="F9" s="20">
        <v>22</v>
      </c>
      <c r="G9" s="20">
        <v>11848</v>
      </c>
      <c r="H9" s="20">
        <v>18</v>
      </c>
    </row>
    <row r="10" spans="1:8" ht="30">
      <c r="A10" s="21" t="s">
        <v>24</v>
      </c>
      <c r="B10" s="22" t="s">
        <v>23</v>
      </c>
      <c r="C10" s="23">
        <v>16</v>
      </c>
      <c r="D10" s="23">
        <v>50</v>
      </c>
      <c r="E10" s="23">
        <v>40</v>
      </c>
      <c r="F10" s="23">
        <v>10</v>
      </c>
      <c r="G10" s="23">
        <v>9920</v>
      </c>
      <c r="H10" s="23">
        <v>18</v>
      </c>
    </row>
    <row r="11" spans="1:8" ht="45">
      <c r="A11" s="24" t="s">
        <v>25</v>
      </c>
      <c r="B11" s="25" t="s">
        <v>23</v>
      </c>
      <c r="C11" s="26">
        <v>94.1</v>
      </c>
      <c r="D11" s="26">
        <v>54.9</v>
      </c>
      <c r="E11" s="26">
        <v>58</v>
      </c>
      <c r="F11" s="26">
        <v>45.5</v>
      </c>
      <c r="G11" s="26">
        <v>83.7</v>
      </c>
      <c r="H11" s="26">
        <v>100</v>
      </c>
    </row>
    <row r="12" spans="1:8" ht="25.5">
      <c r="A12" s="27" t="s">
        <v>26</v>
      </c>
      <c r="B12" s="20" t="s">
        <v>23</v>
      </c>
      <c r="C12" s="20">
        <v>1685</v>
      </c>
      <c r="D12" s="20">
        <v>120</v>
      </c>
      <c r="E12" s="20">
        <v>103</v>
      </c>
      <c r="F12" s="20">
        <v>17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1669</v>
      </c>
      <c r="D13" s="23">
        <v>120</v>
      </c>
      <c r="E13" s="23">
        <v>103</v>
      </c>
      <c r="F13" s="23">
        <v>17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1636</v>
      </c>
      <c r="D14" s="23">
        <v>116</v>
      </c>
      <c r="E14" s="23">
        <v>101</v>
      </c>
      <c r="F14" s="23">
        <v>15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310494.7</v>
      </c>
      <c r="C16" s="30">
        <v>277215.40000000002</v>
      </c>
      <c r="D16" s="30">
        <v>30284.400000000001</v>
      </c>
      <c r="E16" s="30">
        <v>29657.7</v>
      </c>
      <c r="F16" s="30">
        <v>626.70000000000005</v>
      </c>
      <c r="G16" s="30">
        <v>2850.9</v>
      </c>
      <c r="H16" s="30">
        <v>144</v>
      </c>
    </row>
    <row r="17" spans="1:8">
      <c r="A17" s="31" t="s">
        <v>32</v>
      </c>
      <c r="B17" s="26">
        <v>248565.1</v>
      </c>
      <c r="C17" s="26">
        <v>216191.2</v>
      </c>
      <c r="D17" s="26">
        <v>30053.599999999999</v>
      </c>
      <c r="E17" s="26">
        <v>29427.200000000001</v>
      </c>
      <c r="F17" s="26">
        <v>626.4</v>
      </c>
      <c r="G17" s="26">
        <v>2223.1999999999998</v>
      </c>
      <c r="H17" s="26">
        <v>97.1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142227.79999999999</v>
      </c>
      <c r="C19" s="26">
        <v>120296.4</v>
      </c>
      <c r="D19" s="26">
        <v>20916.7</v>
      </c>
      <c r="E19" s="26">
        <v>20683.7</v>
      </c>
      <c r="F19" s="26">
        <v>233</v>
      </c>
      <c r="G19" s="26">
        <v>930.1</v>
      </c>
      <c r="H19" s="26">
        <v>84.6</v>
      </c>
    </row>
    <row r="20" spans="1:8">
      <c r="A20" s="32" t="s">
        <v>35</v>
      </c>
      <c r="B20" s="26">
        <v>44667.6</v>
      </c>
      <c r="C20" s="26">
        <v>39630.800000000003</v>
      </c>
      <c r="D20" s="26">
        <v>4632.7</v>
      </c>
      <c r="E20" s="26">
        <v>4460.8</v>
      </c>
      <c r="F20" s="26">
        <v>171.9</v>
      </c>
      <c r="G20" s="26">
        <v>404.1</v>
      </c>
      <c r="H20" s="26" t="s">
        <v>28</v>
      </c>
    </row>
    <row r="21" spans="1:8">
      <c r="A21" s="32" t="s">
        <v>36</v>
      </c>
      <c r="B21" s="26">
        <v>57662.6</v>
      </c>
      <c r="C21" s="26">
        <v>56241</v>
      </c>
      <c r="D21" s="26">
        <v>1321</v>
      </c>
      <c r="E21" s="26">
        <v>1099.5</v>
      </c>
      <c r="F21" s="26">
        <v>221.5</v>
      </c>
      <c r="G21" s="26">
        <v>100.6</v>
      </c>
      <c r="H21" s="26" t="s">
        <v>28</v>
      </c>
    </row>
    <row r="22" spans="1:8">
      <c r="A22" s="32" t="s">
        <v>37</v>
      </c>
      <c r="B22" s="26">
        <v>88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52.6</v>
      </c>
      <c r="H22" s="26" t="s">
        <v>38</v>
      </c>
    </row>
    <row r="23" spans="1:8">
      <c r="A23" s="32" t="s">
        <v>39</v>
      </c>
      <c r="B23" s="26">
        <v>3919.1</v>
      </c>
      <c r="C23" s="26" t="s">
        <v>28</v>
      </c>
      <c r="D23" s="26">
        <v>3183.2</v>
      </c>
      <c r="E23" s="26">
        <v>3183.2</v>
      </c>
      <c r="F23" s="26" t="s">
        <v>28</v>
      </c>
      <c r="G23" s="26">
        <v>735.8</v>
      </c>
      <c r="H23" s="26">
        <v>0.1</v>
      </c>
    </row>
    <row r="24" spans="1:8" ht="30">
      <c r="A24" s="33" t="s">
        <v>40</v>
      </c>
      <c r="B24" s="26">
        <v>239494.5</v>
      </c>
      <c r="C24" s="26">
        <v>211624.2</v>
      </c>
      <c r="D24" s="26">
        <v>26285.9</v>
      </c>
      <c r="E24" s="26">
        <v>25659.5</v>
      </c>
      <c r="F24" s="26">
        <v>626.4</v>
      </c>
      <c r="G24" s="26">
        <v>1487.4</v>
      </c>
      <c r="H24" s="26">
        <v>97</v>
      </c>
    </row>
    <row r="25" spans="1:8" ht="45">
      <c r="A25" s="21" t="s">
        <v>41</v>
      </c>
      <c r="B25" s="26">
        <v>96.4</v>
      </c>
      <c r="C25" s="26">
        <v>97.9</v>
      </c>
      <c r="D25" s="26">
        <v>87.5</v>
      </c>
      <c r="E25" s="26">
        <v>87.2</v>
      </c>
      <c r="F25" s="26">
        <v>100</v>
      </c>
      <c r="G25" s="26">
        <v>66.900000000000006</v>
      </c>
      <c r="H25" s="26">
        <v>99.9</v>
      </c>
    </row>
    <row r="26" spans="1:8" ht="25.5">
      <c r="A26" s="18" t="s">
        <v>42</v>
      </c>
      <c r="B26" s="30">
        <v>129098.2</v>
      </c>
      <c r="C26" s="30">
        <v>110032.2</v>
      </c>
      <c r="D26" s="30">
        <v>18052</v>
      </c>
      <c r="E26" s="30">
        <v>17859</v>
      </c>
      <c r="F26" s="30">
        <v>193</v>
      </c>
      <c r="G26" s="30">
        <v>929.5</v>
      </c>
      <c r="H26" s="30">
        <v>84.5</v>
      </c>
    </row>
    <row r="27" spans="1:8" ht="30">
      <c r="A27" s="34" t="s">
        <v>43</v>
      </c>
      <c r="B27" s="26">
        <v>74223.7</v>
      </c>
      <c r="C27" s="26">
        <v>60909.7</v>
      </c>
      <c r="D27" s="26">
        <v>13016</v>
      </c>
      <c r="E27" s="26" t="s">
        <v>38</v>
      </c>
      <c r="F27" s="26" t="s">
        <v>38</v>
      </c>
      <c r="G27" s="26">
        <v>298</v>
      </c>
      <c r="H27" s="26" t="s">
        <v>28</v>
      </c>
    </row>
    <row r="28" spans="1:8" ht="30">
      <c r="A28" s="35" t="s">
        <v>44</v>
      </c>
      <c r="B28" s="26">
        <v>55038.7</v>
      </c>
      <c r="C28" s="26">
        <v>44470.7</v>
      </c>
      <c r="D28" s="26" t="s">
        <v>38</v>
      </c>
      <c r="E28" s="26" t="s">
        <v>38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4981</v>
      </c>
      <c r="C30" s="26">
        <v>4116</v>
      </c>
      <c r="D30" s="26">
        <v>865</v>
      </c>
      <c r="E30" s="26">
        <v>865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12952</v>
      </c>
      <c r="C31" s="26">
        <v>11336</v>
      </c>
      <c r="D31" s="26">
        <v>1616</v>
      </c>
      <c r="E31" s="26">
        <v>1616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38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905</v>
      </c>
      <c r="C34" s="26" t="s">
        <v>38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4114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4114</v>
      </c>
      <c r="C42" s="26">
        <v>3764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38</v>
      </c>
      <c r="E43" s="26" t="s">
        <v>38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38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677.9</v>
      </c>
      <c r="C51" s="26" t="s">
        <v>28</v>
      </c>
      <c r="D51" s="26" t="s">
        <v>38</v>
      </c>
      <c r="E51" s="26" t="s">
        <v>38</v>
      </c>
      <c r="F51" s="26" t="s">
        <v>28</v>
      </c>
      <c r="G51" s="26">
        <v>562.9</v>
      </c>
      <c r="H51" s="26" t="s">
        <v>38</v>
      </c>
    </row>
    <row r="52" spans="1:8">
      <c r="A52" s="38" t="s">
        <v>68</v>
      </c>
      <c r="B52" s="26" t="s">
        <v>38</v>
      </c>
      <c r="C52" s="26" t="s">
        <v>28</v>
      </c>
      <c r="D52" s="26" t="s">
        <v>38</v>
      </c>
      <c r="E52" s="26" t="s">
        <v>38</v>
      </c>
      <c r="F52" s="26" t="s">
        <v>28</v>
      </c>
      <c r="G52" s="26">
        <v>65.400000000000006</v>
      </c>
      <c r="H52" s="26" t="s">
        <v>38</v>
      </c>
    </row>
    <row r="53" spans="1:8" ht="25.5">
      <c r="A53" s="39" t="s">
        <v>69</v>
      </c>
      <c r="B53" s="26">
        <v>84</v>
      </c>
      <c r="C53" s="26" t="s">
        <v>28</v>
      </c>
      <c r="D53" s="26" t="s">
        <v>38</v>
      </c>
      <c r="E53" s="26" t="s">
        <v>38</v>
      </c>
      <c r="F53" s="26" t="s">
        <v>28</v>
      </c>
      <c r="G53" s="26">
        <v>62.7</v>
      </c>
      <c r="H53" s="26" t="s">
        <v>38</v>
      </c>
    </row>
    <row r="54" spans="1:8" ht="30">
      <c r="A54" s="24" t="s">
        <v>70</v>
      </c>
      <c r="B54" s="26">
        <v>15.7</v>
      </c>
      <c r="C54" s="26" t="s">
        <v>28</v>
      </c>
      <c r="D54" s="26" t="s">
        <v>38</v>
      </c>
      <c r="E54" s="26" t="s">
        <v>38</v>
      </c>
      <c r="F54" s="26" t="s">
        <v>28</v>
      </c>
      <c r="G54" s="26">
        <v>7.6</v>
      </c>
      <c r="H54" s="26" t="s">
        <v>38</v>
      </c>
    </row>
    <row r="55" spans="1:8">
      <c r="A55" s="24" t="s">
        <v>71</v>
      </c>
      <c r="B55" s="26">
        <v>0.5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0.4</v>
      </c>
      <c r="H55" s="26">
        <v>0</v>
      </c>
    </row>
    <row r="56" spans="1:8">
      <c r="A56" s="24" t="s">
        <v>72</v>
      </c>
      <c r="B56" s="26">
        <v>5.9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5.3</v>
      </c>
      <c r="H56" s="26">
        <v>0.6</v>
      </c>
    </row>
    <row r="57" spans="1:8">
      <c r="A57" s="24" t="s">
        <v>73</v>
      </c>
      <c r="B57" s="26">
        <v>16.3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14.6</v>
      </c>
      <c r="H57" s="26">
        <v>1.7</v>
      </c>
    </row>
    <row r="58" spans="1:8">
      <c r="A58" s="24" t="s">
        <v>74</v>
      </c>
      <c r="B58" s="26">
        <v>3.7</v>
      </c>
      <c r="C58" s="26" t="s">
        <v>28</v>
      </c>
      <c r="D58" s="26" t="s">
        <v>38</v>
      </c>
      <c r="E58" s="26" t="s">
        <v>38</v>
      </c>
      <c r="F58" s="26" t="s">
        <v>28</v>
      </c>
      <c r="G58" s="26">
        <v>2.4</v>
      </c>
      <c r="H58" s="26" t="s">
        <v>38</v>
      </c>
    </row>
    <row r="59" spans="1:8">
      <c r="A59" s="24" t="s">
        <v>75</v>
      </c>
      <c r="B59" s="26">
        <v>12.5</v>
      </c>
      <c r="C59" s="26" t="s">
        <v>28</v>
      </c>
      <c r="D59" s="26" t="s">
        <v>38</v>
      </c>
      <c r="E59" s="26" t="s">
        <v>38</v>
      </c>
      <c r="F59" s="26" t="s">
        <v>28</v>
      </c>
      <c r="G59" s="26">
        <v>6</v>
      </c>
      <c r="H59" s="26" t="s">
        <v>38</v>
      </c>
    </row>
    <row r="60" spans="1:8">
      <c r="A60" s="40" t="s">
        <v>76</v>
      </c>
      <c r="B60" s="26">
        <v>8.1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6.9</v>
      </c>
      <c r="H60" s="26">
        <v>1.1000000000000001</v>
      </c>
    </row>
    <row r="61" spans="1:8">
      <c r="A61" s="24" t="s">
        <v>77</v>
      </c>
      <c r="B61" s="26">
        <v>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2.5</v>
      </c>
      <c r="H61" s="26">
        <v>0.5</v>
      </c>
    </row>
    <row r="62" spans="1:8">
      <c r="A62" s="40" t="s">
        <v>78</v>
      </c>
      <c r="B62" s="26">
        <v>2.1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1.9</v>
      </c>
      <c r="H62" s="26">
        <v>0.2</v>
      </c>
    </row>
    <row r="63" spans="1:8">
      <c r="A63" s="36" t="s">
        <v>79</v>
      </c>
      <c r="B63" s="26">
        <v>2.2999999999999998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2.2000000000000002</v>
      </c>
      <c r="H63" s="26">
        <v>0.1</v>
      </c>
    </row>
    <row r="64" spans="1:8">
      <c r="A64" s="41" t="s">
        <v>80</v>
      </c>
      <c r="B64" s="26">
        <v>49995.7</v>
      </c>
      <c r="C64" s="26">
        <v>45358.5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22973.5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19167.599999999999</v>
      </c>
      <c r="C66" s="26">
        <v>16918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7752</v>
      </c>
      <c r="C68" s="26" t="s">
        <v>38</v>
      </c>
      <c r="D68" s="26" t="s">
        <v>38</v>
      </c>
      <c r="E68" s="26" t="s">
        <v>38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57.5</v>
      </c>
      <c r="C71" s="26">
        <v>55.4</v>
      </c>
      <c r="D71" s="26">
        <v>72.099999999999994</v>
      </c>
      <c r="E71" s="26" t="s">
        <v>38</v>
      </c>
      <c r="F71" s="26" t="s">
        <v>38</v>
      </c>
      <c r="G71" s="26">
        <v>32.1</v>
      </c>
      <c r="H71" s="26" t="s">
        <v>28</v>
      </c>
    </row>
    <row r="72" spans="1:8" ht="30">
      <c r="A72" s="35" t="s">
        <v>44</v>
      </c>
      <c r="B72" s="26">
        <v>42.6</v>
      </c>
      <c r="C72" s="26">
        <v>40.4</v>
      </c>
      <c r="D72" s="26">
        <v>56.9</v>
      </c>
      <c r="E72" s="26" t="s">
        <v>38</v>
      </c>
      <c r="F72" s="26" t="s">
        <v>38</v>
      </c>
      <c r="G72" s="26">
        <v>32.1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3.9</v>
      </c>
      <c r="C74" s="26">
        <v>3.7</v>
      </c>
      <c r="D74" s="26">
        <v>4.8</v>
      </c>
      <c r="E74" s="26">
        <v>4.8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10</v>
      </c>
      <c r="C75" s="26">
        <v>10.3</v>
      </c>
      <c r="D75" s="26">
        <v>9</v>
      </c>
      <c r="E75" s="26">
        <v>9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>
        <v>0</v>
      </c>
      <c r="C76" s="26" t="s">
        <v>38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0.7</v>
      </c>
      <c r="C78" s="26" t="s">
        <v>38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0.2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3.2</v>
      </c>
      <c r="C82" s="26">
        <v>3.4</v>
      </c>
      <c r="D82" s="26" t="s">
        <v>38</v>
      </c>
      <c r="E82" s="26" t="s">
        <v>38</v>
      </c>
      <c r="F82" s="26" t="s">
        <v>28</v>
      </c>
      <c r="G82" s="26">
        <v>0</v>
      </c>
      <c r="H82" s="26" t="s">
        <v>38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3.2</v>
      </c>
      <c r="C86" s="26">
        <v>3.4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2.6</v>
      </c>
      <c r="C87" s="26">
        <v>2.8</v>
      </c>
      <c r="D87" s="26" t="s">
        <v>38</v>
      </c>
      <c r="E87" s="26" t="s">
        <v>38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>
        <v>0.5</v>
      </c>
      <c r="C88" s="26" t="s">
        <v>38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0.5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>
        <v>91.1</v>
      </c>
    </row>
    <row r="96" spans="1:8">
      <c r="A96" s="38" t="s">
        <v>68</v>
      </c>
      <c r="B96" s="26">
        <v>0.1</v>
      </c>
      <c r="C96" s="26" t="s">
        <v>28</v>
      </c>
      <c r="D96" s="26" t="s">
        <v>38</v>
      </c>
      <c r="E96" s="26" t="s">
        <v>38</v>
      </c>
      <c r="F96" s="26" t="s">
        <v>28</v>
      </c>
      <c r="G96" s="26" t="s">
        <v>38</v>
      </c>
      <c r="H96" s="26">
        <v>8.9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38</v>
      </c>
      <c r="E97" s="26" t="s">
        <v>38</v>
      </c>
      <c r="F97" s="26" t="s">
        <v>28</v>
      </c>
      <c r="G97" s="26" t="s">
        <v>38</v>
      </c>
      <c r="H97" s="26">
        <v>8.6</v>
      </c>
    </row>
    <row r="98" spans="1:8" ht="30">
      <c r="A98" s="24" t="s">
        <v>70</v>
      </c>
      <c r="B98" s="26">
        <v>0</v>
      </c>
      <c r="C98" s="26" t="s">
        <v>28</v>
      </c>
      <c r="D98" s="26" t="s">
        <v>38</v>
      </c>
      <c r="E98" s="26" t="s">
        <v>38</v>
      </c>
      <c r="F98" s="26" t="s">
        <v>28</v>
      </c>
      <c r="G98" s="26" t="s">
        <v>38</v>
      </c>
      <c r="H98" s="26">
        <v>1.3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 t="s">
        <v>38</v>
      </c>
      <c r="H99" s="26" t="s">
        <v>38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0.6</v>
      </c>
      <c r="H100" s="26">
        <v>0.7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1.6</v>
      </c>
      <c r="H101" s="26">
        <v>2</v>
      </c>
    </row>
    <row r="102" spans="1:8">
      <c r="A102" s="24" t="s">
        <v>74</v>
      </c>
      <c r="B102" s="26">
        <v>0</v>
      </c>
      <c r="C102" s="26" t="s">
        <v>28</v>
      </c>
      <c r="D102" s="26" t="s">
        <v>38</v>
      </c>
      <c r="E102" s="26" t="s">
        <v>38</v>
      </c>
      <c r="F102" s="26" t="s">
        <v>28</v>
      </c>
      <c r="G102" s="26" t="s">
        <v>38</v>
      </c>
      <c r="H102" s="26">
        <v>0.3</v>
      </c>
    </row>
    <row r="103" spans="1:8">
      <c r="A103" s="24" t="s">
        <v>75</v>
      </c>
      <c r="B103" s="26">
        <v>0</v>
      </c>
      <c r="C103" s="26" t="s">
        <v>28</v>
      </c>
      <c r="D103" s="26" t="s">
        <v>38</v>
      </c>
      <c r="E103" s="26" t="s">
        <v>38</v>
      </c>
      <c r="F103" s="26" t="s">
        <v>28</v>
      </c>
      <c r="G103" s="26" t="s">
        <v>38</v>
      </c>
      <c r="H103" s="26">
        <v>0.6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0.7</v>
      </c>
      <c r="H104" s="26">
        <v>1.3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>
        <v>0.6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0.2</v>
      </c>
      <c r="H106" s="26">
        <v>0.3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0.2</v>
      </c>
      <c r="H107" s="26">
        <v>0.1</v>
      </c>
    </row>
    <row r="108" spans="1:8">
      <c r="A108" s="41" t="s">
        <v>80</v>
      </c>
      <c r="B108" s="26">
        <v>38.700000000000003</v>
      </c>
      <c r="C108" s="26">
        <v>41.2</v>
      </c>
      <c r="D108" s="26">
        <v>25.7</v>
      </c>
      <c r="E108" s="26" t="s">
        <v>38</v>
      </c>
      <c r="F108" s="26" t="s">
        <v>38</v>
      </c>
      <c r="G108" s="26">
        <v>0.3</v>
      </c>
      <c r="H108" s="26" t="s">
        <v>28</v>
      </c>
    </row>
    <row r="109" spans="1:8" ht="30">
      <c r="A109" s="36" t="s">
        <v>81</v>
      </c>
      <c r="B109" s="26">
        <v>17.8</v>
      </c>
      <c r="C109" s="26">
        <v>19</v>
      </c>
      <c r="D109" s="26">
        <v>11.2</v>
      </c>
      <c r="E109" s="26">
        <v>11.3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14.8</v>
      </c>
      <c r="C110" s="26">
        <v>15.4</v>
      </c>
      <c r="D110" s="26">
        <v>12.5</v>
      </c>
      <c r="E110" s="26" t="s">
        <v>38</v>
      </c>
      <c r="F110" s="26" t="s">
        <v>38</v>
      </c>
      <c r="G110" s="26">
        <v>0.1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6</v>
      </c>
      <c r="C112" s="26" t="s">
        <v>38</v>
      </c>
      <c r="D112" s="26" t="s">
        <v>38</v>
      </c>
      <c r="E112" s="26" t="s">
        <v>38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62.8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50.7</v>
      </c>
      <c r="H114" s="30">
        <v>12.1</v>
      </c>
    </row>
    <row r="115" spans="1:8" ht="30">
      <c r="A115" s="41" t="s">
        <v>93</v>
      </c>
      <c r="B115" s="26">
        <v>24.7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19.399999999999999</v>
      </c>
      <c r="H115" s="26">
        <v>5.4</v>
      </c>
    </row>
    <row r="116" spans="1:8" ht="30">
      <c r="A116" s="24" t="s">
        <v>94</v>
      </c>
      <c r="B116" s="26">
        <v>23.4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18.399999999999999</v>
      </c>
      <c r="H116" s="26">
        <v>5</v>
      </c>
    </row>
    <row r="117" spans="1:8">
      <c r="A117" s="24" t="s">
        <v>95</v>
      </c>
      <c r="B117" s="26">
        <v>1.2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17.899999999999999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14.9</v>
      </c>
      <c r="H118" s="26">
        <v>2.9</v>
      </c>
    </row>
    <row r="119" spans="1:8" ht="30">
      <c r="A119" s="24" t="s">
        <v>97</v>
      </c>
      <c r="B119" s="26">
        <v>1.5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1.3</v>
      </c>
      <c r="H119" s="26">
        <v>0.2</v>
      </c>
    </row>
    <row r="120" spans="1:8">
      <c r="A120" s="24" t="s">
        <v>98</v>
      </c>
      <c r="B120" s="26">
        <v>16.399999999999999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13.7</v>
      </c>
      <c r="H120" s="26">
        <v>2.7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20.2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16.399999999999999</v>
      </c>
      <c r="H128" s="26">
        <v>3.8</v>
      </c>
    </row>
    <row r="129" spans="1:8" ht="30">
      <c r="A129" s="24" t="s">
        <v>107</v>
      </c>
      <c r="B129" s="26">
        <v>5.3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3.8</v>
      </c>
      <c r="H129" s="26">
        <v>1.5</v>
      </c>
    </row>
    <row r="130" spans="1:8">
      <c r="A130" s="24" t="s">
        <v>108</v>
      </c>
      <c r="B130" s="26">
        <v>5.9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4.7</v>
      </c>
      <c r="H130" s="26">
        <v>1.3</v>
      </c>
    </row>
    <row r="131" spans="1:8">
      <c r="A131" s="24" t="s">
        <v>109</v>
      </c>
      <c r="B131" s="26">
        <v>4.7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4.2</v>
      </c>
      <c r="H131" s="26">
        <v>0.5</v>
      </c>
    </row>
    <row r="132" spans="1:8">
      <c r="A132" s="24" t="s">
        <v>110</v>
      </c>
      <c r="B132" s="26">
        <v>1.6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1.4</v>
      </c>
      <c r="H132" s="26">
        <v>0.2</v>
      </c>
    </row>
    <row r="133" spans="1:8">
      <c r="A133" s="24" t="s">
        <v>111</v>
      </c>
      <c r="B133" s="26">
        <v>0.5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0.4</v>
      </c>
      <c r="H133" s="26">
        <v>0.1</v>
      </c>
    </row>
    <row r="134" spans="1:8">
      <c r="A134" s="24" t="s">
        <v>112</v>
      </c>
      <c r="B134" s="26">
        <v>0.5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0.4</v>
      </c>
      <c r="H134" s="26">
        <v>0.1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39.4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38.200000000000003</v>
      </c>
      <c r="H136" s="26">
        <v>44.4</v>
      </c>
    </row>
    <row r="137" spans="1:8">
      <c r="A137" s="41" t="s">
        <v>115</v>
      </c>
      <c r="B137" s="26">
        <v>28.5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29.4</v>
      </c>
      <c r="H137" s="26">
        <v>24.4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32.1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32.299999999999997</v>
      </c>
      <c r="H141" s="26">
        <v>31.2</v>
      </c>
    </row>
    <row r="142" spans="1:8">
      <c r="A142" s="47" t="s">
        <v>120</v>
      </c>
      <c r="B142" s="30">
        <v>1.4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1.1000000000000001</v>
      </c>
      <c r="H142" s="30">
        <v>0.3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27715</v>
      </c>
      <c r="C144" s="23">
        <v>22784</v>
      </c>
      <c r="D144" s="23">
        <v>1222</v>
      </c>
      <c r="E144" s="23">
        <v>1178</v>
      </c>
      <c r="F144" s="23">
        <v>44</v>
      </c>
      <c r="G144" s="23">
        <v>3709</v>
      </c>
      <c r="H144" s="23" t="s">
        <v>28</v>
      </c>
    </row>
    <row r="145" spans="1:8">
      <c r="A145" s="49" t="s">
        <v>123</v>
      </c>
      <c r="B145" s="23">
        <v>27715</v>
      </c>
      <c r="C145" s="23">
        <v>22784</v>
      </c>
      <c r="D145" s="23">
        <v>1222</v>
      </c>
      <c r="E145" s="23">
        <v>1178</v>
      </c>
      <c r="F145" s="23">
        <v>44</v>
      </c>
      <c r="G145" s="23">
        <v>3709</v>
      </c>
      <c r="H145" s="23" t="s">
        <v>28</v>
      </c>
    </row>
    <row r="146" spans="1:8">
      <c r="A146" s="50" t="s">
        <v>124</v>
      </c>
      <c r="B146" s="23">
        <v>9804</v>
      </c>
      <c r="C146" s="23">
        <v>7756</v>
      </c>
      <c r="D146" s="23">
        <v>502</v>
      </c>
      <c r="E146" s="23">
        <v>493</v>
      </c>
      <c r="F146" s="23">
        <v>9</v>
      </c>
      <c r="G146" s="23">
        <v>1546</v>
      </c>
      <c r="H146" s="23" t="s">
        <v>28</v>
      </c>
    </row>
    <row r="147" spans="1:8">
      <c r="A147" s="51" t="s">
        <v>125</v>
      </c>
      <c r="B147" s="23">
        <v>27060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655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3330</v>
      </c>
      <c r="C150" s="23" t="s">
        <v>38</v>
      </c>
      <c r="D150" s="23" t="s">
        <v>38</v>
      </c>
      <c r="E150" s="23">
        <v>157</v>
      </c>
      <c r="F150" s="23" t="s">
        <v>38</v>
      </c>
      <c r="G150" s="23">
        <v>2738</v>
      </c>
      <c r="H150" s="23" t="s">
        <v>28</v>
      </c>
    </row>
    <row r="151" spans="1:8">
      <c r="A151" s="55" t="s">
        <v>129</v>
      </c>
      <c r="B151" s="23">
        <v>8542</v>
      </c>
      <c r="C151" s="23" t="s">
        <v>28</v>
      </c>
      <c r="D151" s="23">
        <v>140</v>
      </c>
      <c r="E151" s="23" t="s">
        <v>38</v>
      </c>
      <c r="F151" s="23" t="s">
        <v>38</v>
      </c>
      <c r="G151" s="23">
        <v>8402</v>
      </c>
      <c r="H151" s="23" t="s">
        <v>28</v>
      </c>
    </row>
    <row r="152" spans="1:8">
      <c r="A152" s="56" t="s">
        <v>130</v>
      </c>
      <c r="B152" s="23">
        <v>8182</v>
      </c>
      <c r="C152" s="23" t="s">
        <v>28</v>
      </c>
      <c r="D152" s="23">
        <v>140</v>
      </c>
      <c r="E152" s="23" t="s">
        <v>38</v>
      </c>
      <c r="F152" s="23" t="s">
        <v>38</v>
      </c>
      <c r="G152" s="23">
        <v>8042</v>
      </c>
      <c r="H152" s="23" t="s">
        <v>28</v>
      </c>
    </row>
    <row r="153" spans="1:8">
      <c r="A153" s="56" t="s">
        <v>131</v>
      </c>
      <c r="B153" s="23">
        <v>360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360</v>
      </c>
      <c r="H153" s="23" t="s">
        <v>28</v>
      </c>
    </row>
    <row r="154" spans="1:8">
      <c r="A154" s="55" t="s">
        <v>132</v>
      </c>
      <c r="B154" s="23">
        <v>84392</v>
      </c>
      <c r="C154" s="23" t="s">
        <v>28</v>
      </c>
      <c r="D154" s="23">
        <v>120</v>
      </c>
      <c r="E154" s="23">
        <v>120</v>
      </c>
      <c r="F154" s="23" t="s">
        <v>28</v>
      </c>
      <c r="G154" s="23">
        <v>84272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>
        <v>120</v>
      </c>
      <c r="E155" s="23">
        <v>120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59186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34208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41250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17936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16450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8253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8253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1852</v>
      </c>
      <c r="C169" s="23">
        <v>1420</v>
      </c>
      <c r="D169" s="23">
        <v>203</v>
      </c>
      <c r="E169" s="23" t="s">
        <v>38</v>
      </c>
      <c r="F169" s="23" t="s">
        <v>38</v>
      </c>
      <c r="G169" s="23">
        <v>229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4811</v>
      </c>
      <c r="C176" s="23" t="s">
        <v>28</v>
      </c>
      <c r="D176" s="23" t="s">
        <v>38</v>
      </c>
      <c r="E176" s="23" t="s">
        <v>28</v>
      </c>
      <c r="F176" s="23" t="s">
        <v>38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148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148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816</v>
      </c>
      <c r="C185" s="23">
        <v>478</v>
      </c>
      <c r="D185" s="23">
        <v>133</v>
      </c>
      <c r="E185" s="23">
        <v>128</v>
      </c>
      <c r="F185" s="23">
        <v>5</v>
      </c>
      <c r="G185" s="23">
        <v>205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223</v>
      </c>
      <c r="C187" s="23">
        <v>157</v>
      </c>
      <c r="D187" s="23">
        <v>66</v>
      </c>
      <c r="E187" s="23">
        <v>62</v>
      </c>
      <c r="F187" s="23">
        <v>4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28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54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153</v>
      </c>
      <c r="C193" s="23">
        <v>113</v>
      </c>
      <c r="D193" s="23" t="s">
        <v>38</v>
      </c>
      <c r="E193" s="23" t="s">
        <v>38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637</v>
      </c>
      <c r="C194" s="23">
        <v>275</v>
      </c>
      <c r="D194" s="23">
        <v>49</v>
      </c>
      <c r="E194" s="23" t="s">
        <v>38</v>
      </c>
      <c r="F194" s="23" t="s">
        <v>38</v>
      </c>
      <c r="G194" s="23">
        <v>313</v>
      </c>
      <c r="H194" s="22" t="s">
        <v>23</v>
      </c>
    </row>
    <row r="195" spans="1:8">
      <c r="A195" s="60" t="s">
        <v>172</v>
      </c>
      <c r="B195" s="23">
        <v>5619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5619</v>
      </c>
      <c r="H195" s="22" t="s">
        <v>23</v>
      </c>
    </row>
    <row r="196" spans="1:8">
      <c r="A196" s="75" t="s">
        <v>173</v>
      </c>
      <c r="B196" s="23">
        <v>811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811</v>
      </c>
      <c r="H196" s="22" t="s">
        <v>23</v>
      </c>
    </row>
    <row r="197" spans="1:8">
      <c r="A197" s="76" t="s">
        <v>174</v>
      </c>
      <c r="B197" s="23">
        <v>227</v>
      </c>
      <c r="C197" s="23">
        <v>152</v>
      </c>
      <c r="D197" s="23">
        <v>75</v>
      </c>
      <c r="E197" s="23">
        <v>71</v>
      </c>
      <c r="F197" s="23">
        <v>4</v>
      </c>
      <c r="G197" s="22" t="s">
        <v>23</v>
      </c>
      <c r="H197" s="22" t="s">
        <v>23</v>
      </c>
    </row>
    <row r="198" spans="1:8">
      <c r="A198" s="76" t="s">
        <v>175</v>
      </c>
      <c r="B198" s="23">
        <v>176</v>
      </c>
      <c r="C198" s="23">
        <v>128</v>
      </c>
      <c r="D198" s="23">
        <v>48</v>
      </c>
      <c r="E198" s="23">
        <v>45</v>
      </c>
      <c r="F198" s="23">
        <v>3</v>
      </c>
      <c r="G198" s="22" t="s">
        <v>23</v>
      </c>
      <c r="H198" s="22" t="s">
        <v>23</v>
      </c>
    </row>
    <row r="199" spans="1:8">
      <c r="A199" s="77" t="s">
        <v>176</v>
      </c>
      <c r="B199" s="23">
        <v>611</v>
      </c>
      <c r="C199" s="23">
        <v>420</v>
      </c>
      <c r="D199" s="23">
        <v>191</v>
      </c>
      <c r="E199" s="23">
        <v>182</v>
      </c>
      <c r="F199" s="23">
        <v>9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251.7</v>
      </c>
      <c r="D201" s="26">
        <v>157.30000000000001</v>
      </c>
      <c r="E201" s="26">
        <v>161.6</v>
      </c>
      <c r="F201" s="26">
        <v>46.6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388</v>
      </c>
      <c r="D203" s="26">
        <v>197.2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38</v>
      </c>
      <c r="E206" s="26" t="s">
        <v>38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38</v>
      </c>
      <c r="D209" s="23" t="s">
        <v>38</v>
      </c>
      <c r="E209" s="23">
        <v>3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16306.8</v>
      </c>
      <c r="D210" s="26">
        <v>332.8</v>
      </c>
      <c r="E210" s="26">
        <v>429.8</v>
      </c>
      <c r="F210" s="26">
        <v>28.5</v>
      </c>
      <c r="G210" s="26">
        <v>0.2</v>
      </c>
      <c r="H210" s="26">
        <v>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12717.1</v>
      </c>
      <c r="D211" s="26">
        <v>330.3</v>
      </c>
      <c r="E211" s="26">
        <v>426.5</v>
      </c>
      <c r="F211" s="26">
        <v>28.5</v>
      </c>
      <c r="G211" s="26">
        <v>0.2</v>
      </c>
      <c r="H211" s="26">
        <v>5.4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7335.5</v>
      </c>
      <c r="D212" s="26">
        <v>429.8</v>
      </c>
      <c r="E212" s="26">
        <v>457.9</v>
      </c>
      <c r="F212" s="26">
        <v>64.3</v>
      </c>
      <c r="G212" s="26">
        <v>0.1</v>
      </c>
      <c r="H212" s="26">
        <v>4.7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1627</v>
      </c>
      <c r="D214" s="23">
        <v>81</v>
      </c>
      <c r="E214" s="23">
        <v>107</v>
      </c>
      <c r="F214" s="23">
        <v>11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554</v>
      </c>
      <c r="D215" s="23">
        <v>46</v>
      </c>
      <c r="E215" s="23">
        <v>62</v>
      </c>
      <c r="F215" s="23">
        <v>3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>
        <v>39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>
        <v>40</v>
      </c>
      <c r="E217" s="23">
        <v>40</v>
      </c>
      <c r="F217" s="23" t="s">
        <v>28</v>
      </c>
      <c r="G217" s="23">
        <v>28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212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10</v>
      </c>
      <c r="D9" s="20">
        <v>28</v>
      </c>
      <c r="E9" s="20">
        <v>24</v>
      </c>
      <c r="F9" s="20">
        <v>4</v>
      </c>
      <c r="G9" s="20">
        <v>7634</v>
      </c>
      <c r="H9" s="20" t="s">
        <v>28</v>
      </c>
    </row>
    <row r="10" spans="1:8" ht="30">
      <c r="A10" s="21" t="s">
        <v>24</v>
      </c>
      <c r="B10" s="22" t="s">
        <v>23</v>
      </c>
      <c r="C10" s="23">
        <v>8</v>
      </c>
      <c r="D10" s="23">
        <v>15</v>
      </c>
      <c r="E10" s="23" t="s">
        <v>38</v>
      </c>
      <c r="F10" s="23" t="s">
        <v>38</v>
      </c>
      <c r="G10" s="23">
        <v>5639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80</v>
      </c>
      <c r="D11" s="26">
        <v>53.6</v>
      </c>
      <c r="E11" s="26" t="s">
        <v>38</v>
      </c>
      <c r="F11" s="26" t="s">
        <v>38</v>
      </c>
      <c r="G11" s="26">
        <v>73.900000000000006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827</v>
      </c>
      <c r="D12" s="20">
        <v>66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763</v>
      </c>
      <c r="D13" s="23">
        <v>66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743</v>
      </c>
      <c r="D14" s="23">
        <v>64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145521.29999999999</v>
      </c>
      <c r="C16" s="30">
        <v>113154</v>
      </c>
      <c r="D16" s="30">
        <v>17292.7</v>
      </c>
      <c r="E16" s="30">
        <v>17292.7</v>
      </c>
      <c r="F16" s="30" t="s">
        <v>28</v>
      </c>
      <c r="G16" s="30">
        <v>15074.6</v>
      </c>
      <c r="H16" s="30" t="s">
        <v>28</v>
      </c>
    </row>
    <row r="17" spans="1:8">
      <c r="A17" s="31" t="s">
        <v>32</v>
      </c>
      <c r="B17" s="26">
        <v>109889.60000000001</v>
      </c>
      <c r="C17" s="26">
        <v>78216</v>
      </c>
      <c r="D17" s="26">
        <v>16853.3</v>
      </c>
      <c r="E17" s="26">
        <v>16853.3</v>
      </c>
      <c r="F17" s="26" t="s">
        <v>28</v>
      </c>
      <c r="G17" s="26">
        <v>14820.3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51910.3</v>
      </c>
      <c r="C19" s="26">
        <v>39043.300000000003</v>
      </c>
      <c r="D19" s="26">
        <v>12374.8</v>
      </c>
      <c r="E19" s="26">
        <v>12374.8</v>
      </c>
      <c r="F19" s="26" t="s">
        <v>28</v>
      </c>
      <c r="G19" s="26">
        <v>492.2</v>
      </c>
      <c r="H19" s="26" t="s">
        <v>28</v>
      </c>
    </row>
    <row r="20" spans="1:8">
      <c r="A20" s="32" t="s">
        <v>35</v>
      </c>
      <c r="B20" s="26">
        <v>22729.200000000001</v>
      </c>
      <c r="C20" s="26">
        <v>18688</v>
      </c>
      <c r="D20" s="26">
        <v>2070</v>
      </c>
      <c r="E20" s="26">
        <v>2070</v>
      </c>
      <c r="F20" s="26" t="s">
        <v>28</v>
      </c>
      <c r="G20" s="26">
        <v>1971.2</v>
      </c>
      <c r="H20" s="26" t="s">
        <v>28</v>
      </c>
    </row>
    <row r="21" spans="1:8">
      <c r="A21" s="32" t="s">
        <v>36</v>
      </c>
      <c r="B21" s="26">
        <v>17518.5</v>
      </c>
      <c r="C21" s="26">
        <v>17411</v>
      </c>
      <c r="D21" s="26" t="s">
        <v>38</v>
      </c>
      <c r="E21" s="26" t="s">
        <v>38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34.799999999999997</v>
      </c>
      <c r="C22" s="26" t="s">
        <v>38</v>
      </c>
      <c r="D22" s="26" t="s">
        <v>28</v>
      </c>
      <c r="E22" s="26" t="s">
        <v>28</v>
      </c>
      <c r="F22" s="26" t="s">
        <v>28</v>
      </c>
      <c r="G22" s="26" t="s">
        <v>38</v>
      </c>
      <c r="H22" s="26" t="s">
        <v>28</v>
      </c>
    </row>
    <row r="23" spans="1:8">
      <c r="A23" s="32" t="s">
        <v>39</v>
      </c>
      <c r="B23" s="26">
        <v>17696.8</v>
      </c>
      <c r="C23" s="26">
        <v>3069.7</v>
      </c>
      <c r="D23" s="26">
        <v>2345</v>
      </c>
      <c r="E23" s="26">
        <v>2345</v>
      </c>
      <c r="F23" s="26" t="s">
        <v>28</v>
      </c>
      <c r="G23" s="26">
        <v>12282.1</v>
      </c>
      <c r="H23" s="26" t="s">
        <v>28</v>
      </c>
    </row>
    <row r="24" spans="1:8" ht="30">
      <c r="A24" s="33" t="s">
        <v>40</v>
      </c>
      <c r="B24" s="26">
        <v>59821.5</v>
      </c>
      <c r="C24" s="26">
        <v>46065</v>
      </c>
      <c r="D24" s="26">
        <v>11218.3</v>
      </c>
      <c r="E24" s="26">
        <v>11218.3</v>
      </c>
      <c r="F24" s="26" t="s">
        <v>28</v>
      </c>
      <c r="G24" s="26">
        <v>2538.1999999999998</v>
      </c>
      <c r="H24" s="26" t="s">
        <v>28</v>
      </c>
    </row>
    <row r="25" spans="1:8" ht="45">
      <c r="A25" s="21" t="s">
        <v>41</v>
      </c>
      <c r="B25" s="26">
        <v>54.4</v>
      </c>
      <c r="C25" s="26">
        <v>58.9</v>
      </c>
      <c r="D25" s="26">
        <v>66.599999999999994</v>
      </c>
      <c r="E25" s="26">
        <v>66.599999999999994</v>
      </c>
      <c r="F25" s="26" t="s">
        <v>28</v>
      </c>
      <c r="G25" s="26">
        <v>17.100000000000001</v>
      </c>
      <c r="H25" s="26" t="s">
        <v>28</v>
      </c>
    </row>
    <row r="26" spans="1:8" ht="25.5">
      <c r="A26" s="18" t="s">
        <v>42</v>
      </c>
      <c r="B26" s="30">
        <v>40712.400000000001</v>
      </c>
      <c r="C26" s="30">
        <v>31490</v>
      </c>
      <c r="D26" s="30">
        <v>8845.1</v>
      </c>
      <c r="E26" s="30">
        <v>8845.1</v>
      </c>
      <c r="F26" s="30" t="s">
        <v>28</v>
      </c>
      <c r="G26" s="30">
        <v>377.3</v>
      </c>
      <c r="H26" s="30" t="s">
        <v>28</v>
      </c>
    </row>
    <row r="27" spans="1:8" ht="30">
      <c r="A27" s="34" t="s">
        <v>43</v>
      </c>
      <c r="B27" s="26">
        <v>24965.1</v>
      </c>
      <c r="C27" s="26">
        <v>17540</v>
      </c>
      <c r="D27" s="26" t="s">
        <v>38</v>
      </c>
      <c r="E27" s="26" t="s">
        <v>38</v>
      </c>
      <c r="F27" s="26" t="s">
        <v>28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15092</v>
      </c>
      <c r="C28" s="26">
        <v>9742</v>
      </c>
      <c r="D28" s="26">
        <v>5350</v>
      </c>
      <c r="E28" s="26">
        <v>5350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4314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3070.1</v>
      </c>
      <c r="C31" s="26">
        <v>1625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2489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50.1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50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342.3</v>
      </c>
      <c r="C51" s="26" t="s">
        <v>28</v>
      </c>
      <c r="D51" s="26" t="s">
        <v>38</v>
      </c>
      <c r="E51" s="26" t="s">
        <v>38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>
        <v>36.6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36.6</v>
      </c>
      <c r="H52" s="26" t="s">
        <v>28</v>
      </c>
    </row>
    <row r="53" spans="1:8" ht="25.5">
      <c r="A53" s="39" t="s">
        <v>69</v>
      </c>
      <c r="B53" s="26">
        <v>34.9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34.9</v>
      </c>
      <c r="H53" s="26" t="s">
        <v>28</v>
      </c>
    </row>
    <row r="54" spans="1:8" ht="30">
      <c r="A54" s="24" t="s">
        <v>70</v>
      </c>
      <c r="B54" s="26">
        <v>7.3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7.3</v>
      </c>
      <c r="H54" s="26" t="s">
        <v>28</v>
      </c>
    </row>
    <row r="55" spans="1:8">
      <c r="A55" s="24" t="s">
        <v>71</v>
      </c>
      <c r="B55" s="26">
        <v>0.3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0.3</v>
      </c>
      <c r="H55" s="26" t="s">
        <v>28</v>
      </c>
    </row>
    <row r="56" spans="1:8">
      <c r="A56" s="24" t="s">
        <v>72</v>
      </c>
      <c r="B56" s="26">
        <v>2.8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2.8</v>
      </c>
      <c r="H56" s="26" t="s">
        <v>28</v>
      </c>
    </row>
    <row r="57" spans="1:8">
      <c r="A57" s="24" t="s">
        <v>73</v>
      </c>
      <c r="B57" s="26">
        <v>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</v>
      </c>
      <c r="H57" s="26" t="s">
        <v>28</v>
      </c>
    </row>
    <row r="58" spans="1:8">
      <c r="A58" s="24" t="s">
        <v>74</v>
      </c>
      <c r="B58" s="26">
        <v>1.3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1.3</v>
      </c>
      <c r="H58" s="26" t="s">
        <v>28</v>
      </c>
    </row>
    <row r="59" spans="1:8">
      <c r="A59" s="24" t="s">
        <v>75</v>
      </c>
      <c r="B59" s="26">
        <v>3.4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3.4</v>
      </c>
      <c r="H59" s="26" t="s">
        <v>28</v>
      </c>
    </row>
    <row r="60" spans="1:8">
      <c r="A60" s="40" t="s">
        <v>76</v>
      </c>
      <c r="B60" s="26">
        <v>5.6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5.6</v>
      </c>
      <c r="H60" s="26" t="s">
        <v>28</v>
      </c>
    </row>
    <row r="61" spans="1:8">
      <c r="A61" s="24" t="s">
        <v>77</v>
      </c>
      <c r="B61" s="26">
        <v>1.5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1.5</v>
      </c>
      <c r="H61" s="26" t="s">
        <v>28</v>
      </c>
    </row>
    <row r="62" spans="1:8">
      <c r="A62" s="40" t="s">
        <v>78</v>
      </c>
      <c r="B62" s="26">
        <v>1.5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1.5</v>
      </c>
      <c r="H62" s="26" t="s">
        <v>28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>
        <v>15318.2</v>
      </c>
      <c r="C64" s="26">
        <v>13900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4450.2</v>
      </c>
      <c r="C65" s="26" t="s">
        <v>38</v>
      </c>
      <c r="D65" s="26" t="s">
        <v>28</v>
      </c>
      <c r="E65" s="26" t="s">
        <v>28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9763</v>
      </c>
      <c r="C66" s="26" t="s">
        <v>38</v>
      </c>
      <c r="D66" s="26" t="s">
        <v>38</v>
      </c>
      <c r="E66" s="26" t="s">
        <v>38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1105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61.3</v>
      </c>
      <c r="C71" s="26" t="s">
        <v>38</v>
      </c>
      <c r="D71" s="26">
        <v>83.9</v>
      </c>
      <c r="E71" s="26">
        <v>83.9</v>
      </c>
      <c r="F71" s="26" t="s">
        <v>28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37.1</v>
      </c>
      <c r="C72" s="26">
        <v>30.9</v>
      </c>
      <c r="D72" s="26">
        <v>60.5</v>
      </c>
      <c r="E72" s="26">
        <v>60.5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10.6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7.5</v>
      </c>
      <c r="C75" s="26" t="s">
        <v>38</v>
      </c>
      <c r="D75" s="26">
        <v>16.3</v>
      </c>
      <c r="E75" s="26">
        <v>16.3</v>
      </c>
      <c r="F75" s="26" t="s">
        <v>28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6.1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5.6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0.1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0.1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0.8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9.6999999999999993</v>
      </c>
      <c r="H96" s="26" t="s">
        <v>28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9.1999999999999993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1.9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0.7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1.9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0.3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0.9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1.5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37.6</v>
      </c>
      <c r="C108" s="26">
        <v>44.1</v>
      </c>
      <c r="D108" s="26" t="s">
        <v>38</v>
      </c>
      <c r="E108" s="26" t="s">
        <v>38</v>
      </c>
      <c r="F108" s="26" t="s">
        <v>28</v>
      </c>
      <c r="G108" s="26" t="s">
        <v>38</v>
      </c>
      <c r="H108" s="26" t="s">
        <v>28</v>
      </c>
    </row>
    <row r="109" spans="1:8" ht="30">
      <c r="A109" s="36" t="s">
        <v>81</v>
      </c>
      <c r="B109" s="26">
        <v>10.9</v>
      </c>
      <c r="C109" s="26" t="s">
        <v>38</v>
      </c>
      <c r="D109" s="26" t="s">
        <v>28</v>
      </c>
      <c r="E109" s="26" t="s">
        <v>28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24</v>
      </c>
      <c r="C110" s="26">
        <v>26.5</v>
      </c>
      <c r="D110" s="26">
        <v>16</v>
      </c>
      <c r="E110" s="26">
        <v>16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2.7</v>
      </c>
      <c r="C112" s="26">
        <v>3.5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34.4</v>
      </c>
      <c r="C114" s="30" t="s">
        <v>38</v>
      </c>
      <c r="D114" s="30" t="s">
        <v>28</v>
      </c>
      <c r="E114" s="30" t="s">
        <v>28</v>
      </c>
      <c r="F114" s="30" t="s">
        <v>28</v>
      </c>
      <c r="G114" s="30" t="s">
        <v>38</v>
      </c>
      <c r="H114" s="30" t="s">
        <v>28</v>
      </c>
    </row>
    <row r="115" spans="1:8" ht="30">
      <c r="A115" s="41" t="s">
        <v>93</v>
      </c>
      <c r="B115" s="26">
        <v>12</v>
      </c>
      <c r="C115" s="26" t="s">
        <v>38</v>
      </c>
      <c r="D115" s="26" t="s">
        <v>28</v>
      </c>
      <c r="E115" s="26" t="s">
        <v>28</v>
      </c>
      <c r="F115" s="26" t="s">
        <v>28</v>
      </c>
      <c r="G115" s="26" t="s">
        <v>38</v>
      </c>
      <c r="H115" s="26" t="s">
        <v>28</v>
      </c>
    </row>
    <row r="116" spans="1:8" ht="30">
      <c r="A116" s="24" t="s">
        <v>94</v>
      </c>
      <c r="B116" s="26">
        <v>11.8</v>
      </c>
      <c r="C116" s="26" t="s">
        <v>38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 t="s">
        <v>28</v>
      </c>
    </row>
    <row r="117" spans="1:8">
      <c r="A117" s="24" t="s">
        <v>95</v>
      </c>
      <c r="B117" s="26">
        <v>0.2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0.2</v>
      </c>
      <c r="H117" s="26" t="s">
        <v>28</v>
      </c>
    </row>
    <row r="118" spans="1:8">
      <c r="A118" s="41" t="s">
        <v>96</v>
      </c>
      <c r="B118" s="26">
        <v>6.2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6.2</v>
      </c>
      <c r="H118" s="26" t="s">
        <v>28</v>
      </c>
    </row>
    <row r="119" spans="1:8" ht="30">
      <c r="A119" s="24" t="s">
        <v>97</v>
      </c>
      <c r="B119" s="26">
        <v>0.2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0.2</v>
      </c>
      <c r="H119" s="26" t="s">
        <v>28</v>
      </c>
    </row>
    <row r="120" spans="1:8">
      <c r="A120" s="24" t="s">
        <v>98</v>
      </c>
      <c r="B120" s="26">
        <v>6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6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16.2</v>
      </c>
      <c r="C128" s="26" t="s">
        <v>38</v>
      </c>
      <c r="D128" s="26" t="s">
        <v>28</v>
      </c>
      <c r="E128" s="26" t="s">
        <v>28</v>
      </c>
      <c r="F128" s="26" t="s">
        <v>28</v>
      </c>
      <c r="G128" s="26" t="s">
        <v>38</v>
      </c>
      <c r="H128" s="26" t="s">
        <v>28</v>
      </c>
    </row>
    <row r="129" spans="1:8" ht="30">
      <c r="A129" s="24" t="s">
        <v>107</v>
      </c>
      <c r="B129" s="26">
        <v>2.7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2.7</v>
      </c>
      <c r="H129" s="26" t="s">
        <v>28</v>
      </c>
    </row>
    <row r="130" spans="1:8">
      <c r="A130" s="24" t="s">
        <v>108</v>
      </c>
      <c r="B130" s="26">
        <v>4.5999999999999996</v>
      </c>
      <c r="C130" s="26" t="s">
        <v>38</v>
      </c>
      <c r="D130" s="26" t="s">
        <v>28</v>
      </c>
      <c r="E130" s="26" t="s">
        <v>28</v>
      </c>
      <c r="F130" s="26" t="s">
        <v>28</v>
      </c>
      <c r="G130" s="26" t="s">
        <v>38</v>
      </c>
      <c r="H130" s="26" t="s">
        <v>28</v>
      </c>
    </row>
    <row r="131" spans="1:8">
      <c r="A131" s="24" t="s">
        <v>109</v>
      </c>
      <c r="B131" s="26">
        <v>4.9000000000000004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 t="s">
        <v>38</v>
      </c>
      <c r="H131" s="26" t="s">
        <v>28</v>
      </c>
    </row>
    <row r="132" spans="1:8">
      <c r="A132" s="24" t="s">
        <v>110</v>
      </c>
      <c r="B132" s="26">
        <v>0.9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0.9</v>
      </c>
      <c r="H132" s="26" t="s">
        <v>28</v>
      </c>
    </row>
    <row r="133" spans="1:8">
      <c r="A133" s="24" t="s">
        <v>111</v>
      </c>
      <c r="B133" s="26">
        <v>0.3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0.3</v>
      </c>
      <c r="H133" s="26" t="s">
        <v>28</v>
      </c>
    </row>
    <row r="134" spans="1:8">
      <c r="A134" s="24" t="s">
        <v>112</v>
      </c>
      <c r="B134" s="26">
        <v>1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34.9</v>
      </c>
      <c r="C136" s="26" t="s">
        <v>38</v>
      </c>
      <c r="D136" s="26" t="s">
        <v>28</v>
      </c>
      <c r="E136" s="26" t="s">
        <v>28</v>
      </c>
      <c r="F136" s="26" t="s">
        <v>28</v>
      </c>
      <c r="G136" s="26" t="s">
        <v>38</v>
      </c>
      <c r="H136" s="26" t="s">
        <v>28</v>
      </c>
    </row>
    <row r="137" spans="1:8">
      <c r="A137" s="41" t="s">
        <v>115</v>
      </c>
      <c r="B137" s="26">
        <v>18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20.399999999999999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47.1</v>
      </c>
      <c r="C141" s="26" t="s">
        <v>38</v>
      </c>
      <c r="D141" s="26" t="s">
        <v>28</v>
      </c>
      <c r="E141" s="26" t="s">
        <v>28</v>
      </c>
      <c r="F141" s="26" t="s">
        <v>28</v>
      </c>
      <c r="G141" s="26" t="s">
        <v>38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13005</v>
      </c>
      <c r="C144" s="23">
        <v>9028</v>
      </c>
      <c r="D144" s="23">
        <v>770</v>
      </c>
      <c r="E144" s="23" t="s">
        <v>38</v>
      </c>
      <c r="F144" s="23" t="s">
        <v>38</v>
      </c>
      <c r="G144" s="23">
        <v>3207</v>
      </c>
      <c r="H144" s="23" t="s">
        <v>28</v>
      </c>
    </row>
    <row r="145" spans="1:8">
      <c r="A145" s="49" t="s">
        <v>123</v>
      </c>
      <c r="B145" s="23">
        <v>13005</v>
      </c>
      <c r="C145" s="23">
        <v>9028</v>
      </c>
      <c r="D145" s="23">
        <v>770</v>
      </c>
      <c r="E145" s="23" t="s">
        <v>38</v>
      </c>
      <c r="F145" s="23" t="s">
        <v>38</v>
      </c>
      <c r="G145" s="23">
        <v>3207</v>
      </c>
      <c r="H145" s="23" t="s">
        <v>28</v>
      </c>
    </row>
    <row r="146" spans="1:8">
      <c r="A146" s="50" t="s">
        <v>124</v>
      </c>
      <c r="B146" s="23">
        <v>4884</v>
      </c>
      <c r="C146" s="23">
        <v>3262</v>
      </c>
      <c r="D146" s="23">
        <v>418</v>
      </c>
      <c r="E146" s="23" t="s">
        <v>38</v>
      </c>
      <c r="F146" s="23" t="s">
        <v>38</v>
      </c>
      <c r="G146" s="23">
        <v>1204</v>
      </c>
      <c r="H146" s="23" t="s">
        <v>28</v>
      </c>
    </row>
    <row r="147" spans="1:8">
      <c r="A147" s="51" t="s">
        <v>125</v>
      </c>
      <c r="B147" s="23">
        <v>12262</v>
      </c>
      <c r="C147" s="23">
        <v>9028</v>
      </c>
      <c r="D147" s="23">
        <v>149</v>
      </c>
      <c r="E147" s="23" t="s">
        <v>38</v>
      </c>
      <c r="F147" s="23" t="s">
        <v>38</v>
      </c>
      <c r="G147" s="23">
        <v>3085</v>
      </c>
      <c r="H147" s="23" t="s">
        <v>28</v>
      </c>
    </row>
    <row r="148" spans="1:8">
      <c r="A148" s="52" t="s">
        <v>126</v>
      </c>
      <c r="B148" s="23">
        <v>743</v>
      </c>
      <c r="C148" s="23" t="s">
        <v>28</v>
      </c>
      <c r="D148" s="23">
        <v>621</v>
      </c>
      <c r="E148" s="23">
        <v>621</v>
      </c>
      <c r="F148" s="23" t="s">
        <v>28</v>
      </c>
      <c r="G148" s="23">
        <v>122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2254</v>
      </c>
      <c r="C150" s="23" t="s">
        <v>28</v>
      </c>
      <c r="D150" s="23">
        <v>377</v>
      </c>
      <c r="E150" s="23">
        <v>377</v>
      </c>
      <c r="F150" s="23" t="s">
        <v>28</v>
      </c>
      <c r="G150" s="23">
        <v>1877</v>
      </c>
      <c r="H150" s="23" t="s">
        <v>28</v>
      </c>
    </row>
    <row r="151" spans="1:8">
      <c r="A151" s="55" t="s">
        <v>129</v>
      </c>
      <c r="B151" s="23">
        <v>8663</v>
      </c>
      <c r="C151" s="23" t="s">
        <v>28</v>
      </c>
      <c r="D151" s="23">
        <v>475</v>
      </c>
      <c r="E151" s="23">
        <v>475</v>
      </c>
      <c r="F151" s="23" t="s">
        <v>28</v>
      </c>
      <c r="G151" s="23">
        <v>8188</v>
      </c>
      <c r="H151" s="23" t="s">
        <v>28</v>
      </c>
    </row>
    <row r="152" spans="1:8">
      <c r="A152" s="56" t="s">
        <v>130</v>
      </c>
      <c r="B152" s="23">
        <v>8133</v>
      </c>
      <c r="C152" s="23" t="s">
        <v>28</v>
      </c>
      <c r="D152" s="23">
        <v>475</v>
      </c>
      <c r="E152" s="23">
        <v>475</v>
      </c>
      <c r="F152" s="23" t="s">
        <v>28</v>
      </c>
      <c r="G152" s="23">
        <v>7658</v>
      </c>
      <c r="H152" s="23" t="s">
        <v>28</v>
      </c>
    </row>
    <row r="153" spans="1:8">
      <c r="A153" s="56" t="s">
        <v>131</v>
      </c>
      <c r="B153" s="23">
        <v>530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530</v>
      </c>
      <c r="H153" s="23" t="s">
        <v>28</v>
      </c>
    </row>
    <row r="154" spans="1:8">
      <c r="A154" s="55" t="s">
        <v>132</v>
      </c>
      <c r="B154" s="23">
        <v>340626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325354</v>
      </c>
      <c r="C157" s="23" t="s">
        <v>38</v>
      </c>
      <c r="D157" s="23" t="s">
        <v>28</v>
      </c>
      <c r="E157" s="23" t="s">
        <v>28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222263</v>
      </c>
      <c r="C158" s="23" t="s">
        <v>38</v>
      </c>
      <c r="D158" s="23" t="s">
        <v>28</v>
      </c>
      <c r="E158" s="23" t="s">
        <v>28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313442</v>
      </c>
      <c r="C159" s="23" t="s">
        <v>38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11912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11912</v>
      </c>
      <c r="H160" s="23" t="s">
        <v>28</v>
      </c>
    </row>
    <row r="161" spans="1:8">
      <c r="A161" s="61" t="s">
        <v>138</v>
      </c>
      <c r="B161" s="23">
        <v>7922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7922</v>
      </c>
      <c r="H161" s="23" t="s">
        <v>28</v>
      </c>
    </row>
    <row r="162" spans="1:8">
      <c r="A162" s="61" t="s">
        <v>139</v>
      </c>
      <c r="B162" s="23">
        <v>7053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7053</v>
      </c>
      <c r="H162" s="23" t="s">
        <v>28</v>
      </c>
    </row>
    <row r="163" spans="1:8">
      <c r="A163" s="61" t="s">
        <v>140</v>
      </c>
      <c r="B163" s="23">
        <v>225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225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711</v>
      </c>
      <c r="C169" s="23">
        <v>281</v>
      </c>
      <c r="D169" s="23">
        <v>49</v>
      </c>
      <c r="E169" s="23">
        <v>49</v>
      </c>
      <c r="F169" s="23" t="s">
        <v>28</v>
      </c>
      <c r="G169" s="23">
        <v>381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4344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4344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624</v>
      </c>
      <c r="C183" s="23" t="s">
        <v>28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689</v>
      </c>
      <c r="C185" s="23">
        <v>173</v>
      </c>
      <c r="D185" s="23">
        <v>33</v>
      </c>
      <c r="E185" s="23">
        <v>33</v>
      </c>
      <c r="F185" s="23" t="s">
        <v>28</v>
      </c>
      <c r="G185" s="23">
        <v>483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85</v>
      </c>
      <c r="C187" s="23">
        <v>65</v>
      </c>
      <c r="D187" s="23">
        <v>20</v>
      </c>
      <c r="E187" s="23">
        <v>20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10</v>
      </c>
      <c r="C191" s="23">
        <v>10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41</v>
      </c>
      <c r="C193" s="23">
        <v>32</v>
      </c>
      <c r="D193" s="23">
        <v>3</v>
      </c>
      <c r="E193" s="23">
        <v>3</v>
      </c>
      <c r="F193" s="23" t="s">
        <v>28</v>
      </c>
      <c r="G193" s="23">
        <v>6</v>
      </c>
      <c r="H193" s="22" t="s">
        <v>23</v>
      </c>
    </row>
    <row r="194" spans="1:8">
      <c r="A194" s="60" t="s">
        <v>171</v>
      </c>
      <c r="B194" s="23">
        <v>306</v>
      </c>
      <c r="C194" s="23">
        <v>91</v>
      </c>
      <c r="D194" s="23">
        <v>10</v>
      </c>
      <c r="E194" s="23" t="s">
        <v>38</v>
      </c>
      <c r="F194" s="23" t="s">
        <v>38</v>
      </c>
      <c r="G194" s="23">
        <v>205</v>
      </c>
      <c r="H194" s="22" t="s">
        <v>23</v>
      </c>
    </row>
    <row r="195" spans="1:8">
      <c r="A195" s="60" t="s">
        <v>172</v>
      </c>
      <c r="B195" s="23">
        <v>2243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2243</v>
      </c>
      <c r="H195" s="22" t="s">
        <v>23</v>
      </c>
    </row>
    <row r="196" spans="1:8">
      <c r="A196" s="75" t="s">
        <v>173</v>
      </c>
      <c r="B196" s="23">
        <v>573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573</v>
      </c>
      <c r="H196" s="22" t="s">
        <v>23</v>
      </c>
    </row>
    <row r="197" spans="1:8">
      <c r="A197" s="76" t="s">
        <v>174</v>
      </c>
      <c r="B197" s="23">
        <v>56</v>
      </c>
      <c r="C197" s="23">
        <v>41</v>
      </c>
      <c r="D197" s="23">
        <v>15</v>
      </c>
      <c r="E197" s="23">
        <v>15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55</v>
      </c>
      <c r="C198" s="23">
        <v>34</v>
      </c>
      <c r="D198" s="23">
        <v>21</v>
      </c>
      <c r="E198" s="23">
        <v>21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102</v>
      </c>
      <c r="C199" s="23">
        <v>78</v>
      </c>
      <c r="D199" s="23">
        <v>24</v>
      </c>
      <c r="E199" s="23">
        <v>24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225.7</v>
      </c>
      <c r="D201" s="26">
        <v>375</v>
      </c>
      <c r="E201" s="26">
        <v>375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269.8</v>
      </c>
      <c r="D203" s="26">
        <v>371.3</v>
      </c>
      <c r="E203" s="26">
        <v>371.3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103</v>
      </c>
      <c r="D209" s="23">
        <v>4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11315.4</v>
      </c>
      <c r="D210" s="26">
        <v>617.6</v>
      </c>
      <c r="E210" s="26">
        <v>720.5</v>
      </c>
      <c r="F210" s="26" t="s">
        <v>28</v>
      </c>
      <c r="G210" s="26">
        <v>2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7821.6</v>
      </c>
      <c r="D211" s="26">
        <v>601.9</v>
      </c>
      <c r="E211" s="26">
        <v>702.2</v>
      </c>
      <c r="F211" s="26" t="s">
        <v>28</v>
      </c>
      <c r="G211" s="26">
        <v>1.9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3936.3</v>
      </c>
      <c r="D212" s="26">
        <v>804.1</v>
      </c>
      <c r="E212" s="26">
        <v>804.1</v>
      </c>
      <c r="F212" s="26" t="s">
        <v>28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1806</v>
      </c>
      <c r="D214" s="23">
        <v>77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652</v>
      </c>
      <c r="D215" s="23">
        <v>42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75</v>
      </c>
      <c r="E216" s="23">
        <v>75</v>
      </c>
      <c r="F216" s="23" t="s">
        <v>28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213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22</v>
      </c>
      <c r="D9" s="20">
        <v>81</v>
      </c>
      <c r="E9" s="20">
        <v>76</v>
      </c>
      <c r="F9" s="20">
        <v>5</v>
      </c>
      <c r="G9" s="20">
        <v>10275</v>
      </c>
      <c r="H9" s="20">
        <v>56</v>
      </c>
    </row>
    <row r="10" spans="1:8" ht="30">
      <c r="A10" s="21" t="s">
        <v>24</v>
      </c>
      <c r="B10" s="22" t="s">
        <v>23</v>
      </c>
      <c r="C10" s="23">
        <v>15</v>
      </c>
      <c r="D10" s="23">
        <v>21</v>
      </c>
      <c r="E10" s="23">
        <v>18</v>
      </c>
      <c r="F10" s="23">
        <v>3</v>
      </c>
      <c r="G10" s="23">
        <v>9175</v>
      </c>
      <c r="H10" s="23">
        <v>55</v>
      </c>
    </row>
    <row r="11" spans="1:8" ht="45">
      <c r="A11" s="24" t="s">
        <v>25</v>
      </c>
      <c r="B11" s="25" t="s">
        <v>23</v>
      </c>
      <c r="C11" s="26">
        <v>68.2</v>
      </c>
      <c r="D11" s="26">
        <v>25.9</v>
      </c>
      <c r="E11" s="26">
        <v>23.7</v>
      </c>
      <c r="F11" s="26">
        <v>60</v>
      </c>
      <c r="G11" s="26">
        <v>89.3</v>
      </c>
      <c r="H11" s="26">
        <v>98.2</v>
      </c>
    </row>
    <row r="12" spans="1:8" ht="25.5">
      <c r="A12" s="27" t="s">
        <v>26</v>
      </c>
      <c r="B12" s="20" t="s">
        <v>23</v>
      </c>
      <c r="C12" s="20">
        <v>825</v>
      </c>
      <c r="D12" s="20">
        <v>32</v>
      </c>
      <c r="E12" s="20">
        <v>29</v>
      </c>
      <c r="F12" s="20">
        <v>3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723</v>
      </c>
      <c r="D13" s="23">
        <v>31</v>
      </c>
      <c r="E13" s="23">
        <v>28</v>
      </c>
      <c r="F13" s="23">
        <v>3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667</v>
      </c>
      <c r="D14" s="23">
        <v>31</v>
      </c>
      <c r="E14" s="23">
        <v>28</v>
      </c>
      <c r="F14" s="23">
        <v>3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115174.5</v>
      </c>
      <c r="C16" s="30">
        <v>89143.7</v>
      </c>
      <c r="D16" s="30">
        <v>21419</v>
      </c>
      <c r="E16" s="30">
        <v>19296</v>
      </c>
      <c r="F16" s="30">
        <v>2123</v>
      </c>
      <c r="G16" s="30">
        <v>3140.1</v>
      </c>
      <c r="H16" s="30">
        <v>1471.7</v>
      </c>
    </row>
    <row r="17" spans="1:8">
      <c r="A17" s="31" t="s">
        <v>32</v>
      </c>
      <c r="B17" s="26">
        <v>93036.1</v>
      </c>
      <c r="C17" s="26">
        <v>70962.5</v>
      </c>
      <c r="D17" s="26">
        <v>19000</v>
      </c>
      <c r="E17" s="26">
        <v>16907</v>
      </c>
      <c r="F17" s="26">
        <v>2093</v>
      </c>
      <c r="G17" s="26">
        <v>2629.5</v>
      </c>
      <c r="H17" s="26">
        <v>444.1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62541.599999999999</v>
      </c>
      <c r="C19" s="26">
        <v>52340.5</v>
      </c>
      <c r="D19" s="26">
        <v>9253</v>
      </c>
      <c r="E19" s="26">
        <v>7592</v>
      </c>
      <c r="F19" s="26">
        <v>1661</v>
      </c>
      <c r="G19" s="26">
        <v>788.2</v>
      </c>
      <c r="H19" s="26">
        <v>159.9</v>
      </c>
    </row>
    <row r="20" spans="1:8">
      <c r="A20" s="32" t="s">
        <v>35</v>
      </c>
      <c r="B20" s="26">
        <v>9925.2000000000007</v>
      </c>
      <c r="C20" s="26">
        <v>6440</v>
      </c>
      <c r="D20" s="26">
        <v>2256</v>
      </c>
      <c r="E20" s="26">
        <v>1971</v>
      </c>
      <c r="F20" s="26">
        <v>285</v>
      </c>
      <c r="G20" s="26">
        <v>1229.2</v>
      </c>
      <c r="H20" s="26" t="s">
        <v>28</v>
      </c>
    </row>
    <row r="21" spans="1:8">
      <c r="A21" s="32" t="s">
        <v>36</v>
      </c>
      <c r="B21" s="26">
        <v>8214</v>
      </c>
      <c r="C21" s="26">
        <v>6227</v>
      </c>
      <c r="D21" s="26">
        <v>1986</v>
      </c>
      <c r="E21" s="26">
        <v>1986</v>
      </c>
      <c r="F21" s="26" t="s">
        <v>28</v>
      </c>
      <c r="G21" s="26">
        <v>1</v>
      </c>
      <c r="H21" s="26" t="s">
        <v>28</v>
      </c>
    </row>
    <row r="22" spans="1:8">
      <c r="A22" s="32" t="s">
        <v>37</v>
      </c>
      <c r="B22" s="26">
        <v>137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31.1</v>
      </c>
      <c r="H22" s="26">
        <v>106</v>
      </c>
    </row>
    <row r="23" spans="1:8">
      <c r="A23" s="32" t="s">
        <v>39</v>
      </c>
      <c r="B23" s="26">
        <v>12218.4</v>
      </c>
      <c r="C23" s="26" t="s">
        <v>38</v>
      </c>
      <c r="D23" s="26">
        <v>5505</v>
      </c>
      <c r="E23" s="26" t="s">
        <v>38</v>
      </c>
      <c r="F23" s="26" t="s">
        <v>38</v>
      </c>
      <c r="G23" s="26">
        <v>580.1</v>
      </c>
      <c r="H23" s="26" t="s">
        <v>38</v>
      </c>
    </row>
    <row r="24" spans="1:8" ht="30">
      <c r="A24" s="33" t="s">
        <v>40</v>
      </c>
      <c r="B24" s="26">
        <v>57464.800000000003</v>
      </c>
      <c r="C24" s="26">
        <v>46687.5</v>
      </c>
      <c r="D24" s="26">
        <v>8462</v>
      </c>
      <c r="E24" s="26">
        <v>6895</v>
      </c>
      <c r="F24" s="26">
        <v>1567</v>
      </c>
      <c r="G24" s="26">
        <v>2049.4</v>
      </c>
      <c r="H24" s="26">
        <v>265.89999999999998</v>
      </c>
    </row>
    <row r="25" spans="1:8" ht="45">
      <c r="A25" s="21" t="s">
        <v>41</v>
      </c>
      <c r="B25" s="26">
        <v>61.8</v>
      </c>
      <c r="C25" s="26" t="s">
        <v>38</v>
      </c>
      <c r="D25" s="26" t="s">
        <v>38</v>
      </c>
      <c r="E25" s="26" t="s">
        <v>38</v>
      </c>
      <c r="F25" s="26">
        <v>74.900000000000006</v>
      </c>
      <c r="G25" s="26">
        <v>77.900000000000006</v>
      </c>
      <c r="H25" s="26">
        <v>59.9</v>
      </c>
    </row>
    <row r="26" spans="1:8" ht="25.5">
      <c r="A26" s="18" t="s">
        <v>42</v>
      </c>
      <c r="B26" s="30">
        <v>57186</v>
      </c>
      <c r="C26" s="30">
        <v>48067.5</v>
      </c>
      <c r="D26" s="30">
        <v>8227</v>
      </c>
      <c r="E26" s="30">
        <v>6895</v>
      </c>
      <c r="F26" s="30">
        <v>1332</v>
      </c>
      <c r="G26" s="30">
        <v>731.7</v>
      </c>
      <c r="H26" s="30">
        <v>159.9</v>
      </c>
    </row>
    <row r="27" spans="1:8" ht="30">
      <c r="A27" s="34" t="s">
        <v>43</v>
      </c>
      <c r="B27" s="26">
        <v>31903.4</v>
      </c>
      <c r="C27" s="26">
        <v>28607</v>
      </c>
      <c r="D27" s="26" t="s">
        <v>38</v>
      </c>
      <c r="E27" s="26">
        <v>2470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22183.4</v>
      </c>
      <c r="C28" s="26">
        <v>20369</v>
      </c>
      <c r="D28" s="26" t="s">
        <v>38</v>
      </c>
      <c r="E28" s="26">
        <v>1280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38</v>
      </c>
      <c r="C30" s="26" t="s">
        <v>38</v>
      </c>
      <c r="D30" s="26" t="s">
        <v>38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6830</v>
      </c>
      <c r="C31" s="26">
        <v>5588</v>
      </c>
      <c r="D31" s="26">
        <v>1242</v>
      </c>
      <c r="E31" s="26" t="s">
        <v>38</v>
      </c>
      <c r="F31" s="26" t="s">
        <v>38</v>
      </c>
      <c r="G31" s="26" t="s">
        <v>28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3942.5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38</v>
      </c>
      <c r="C42" s="26" t="s">
        <v>38</v>
      </c>
      <c r="D42" s="26" t="s">
        <v>38</v>
      </c>
      <c r="E42" s="26" t="s">
        <v>38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38</v>
      </c>
      <c r="C44" s="26" t="s">
        <v>28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38</v>
      </c>
      <c r="C45" s="26" t="s">
        <v>38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768.5</v>
      </c>
      <c r="C51" s="26" t="s">
        <v>38</v>
      </c>
      <c r="D51" s="26" t="s">
        <v>38</v>
      </c>
      <c r="E51" s="26" t="s">
        <v>38</v>
      </c>
      <c r="F51" s="26" t="s">
        <v>28</v>
      </c>
      <c r="G51" s="26">
        <v>622.79999999999995</v>
      </c>
      <c r="H51" s="26">
        <v>122.7</v>
      </c>
    </row>
    <row r="52" spans="1:8">
      <c r="A52" s="38" t="s">
        <v>68</v>
      </c>
      <c r="B52" s="26" t="s">
        <v>38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93.5</v>
      </c>
      <c r="H52" s="26" t="s">
        <v>38</v>
      </c>
    </row>
    <row r="53" spans="1:8" ht="25.5">
      <c r="A53" s="39" t="s">
        <v>69</v>
      </c>
      <c r="B53" s="26">
        <v>131</v>
      </c>
      <c r="C53" s="26" t="s">
        <v>38</v>
      </c>
      <c r="D53" s="26" t="s">
        <v>28</v>
      </c>
      <c r="E53" s="26" t="s">
        <v>28</v>
      </c>
      <c r="F53" s="26" t="s">
        <v>28</v>
      </c>
      <c r="G53" s="26">
        <v>92.9</v>
      </c>
      <c r="H53" s="26" t="s">
        <v>38</v>
      </c>
    </row>
    <row r="54" spans="1:8" ht="30">
      <c r="A54" s="24" t="s">
        <v>70</v>
      </c>
      <c r="B54" s="26">
        <v>20</v>
      </c>
      <c r="C54" s="26" t="s">
        <v>38</v>
      </c>
      <c r="D54" s="26" t="s">
        <v>28</v>
      </c>
      <c r="E54" s="26" t="s">
        <v>28</v>
      </c>
      <c r="F54" s="26" t="s">
        <v>28</v>
      </c>
      <c r="G54" s="26">
        <v>14.5</v>
      </c>
      <c r="H54" s="26" t="s">
        <v>38</v>
      </c>
    </row>
    <row r="55" spans="1:8">
      <c r="A55" s="24" t="s">
        <v>71</v>
      </c>
      <c r="B55" s="26">
        <v>0.7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0.5</v>
      </c>
      <c r="H55" s="26">
        <v>0.2</v>
      </c>
    </row>
    <row r="56" spans="1:8">
      <c r="A56" s="24" t="s">
        <v>72</v>
      </c>
      <c r="B56" s="26">
        <v>13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9.6999999999999993</v>
      </c>
      <c r="H56" s="26">
        <v>3.3</v>
      </c>
    </row>
    <row r="57" spans="1:8">
      <c r="A57" s="24" t="s">
        <v>73</v>
      </c>
      <c r="B57" s="26">
        <v>28.8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19</v>
      </c>
      <c r="H57" s="26">
        <v>9.8000000000000007</v>
      </c>
    </row>
    <row r="58" spans="1:8">
      <c r="A58" s="24" t="s">
        <v>74</v>
      </c>
      <c r="B58" s="26">
        <v>7.2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5.5</v>
      </c>
      <c r="H58" s="26">
        <v>1.7</v>
      </c>
    </row>
    <row r="59" spans="1:8">
      <c r="A59" s="24" t="s">
        <v>75</v>
      </c>
      <c r="B59" s="26">
        <v>15.7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11.8</v>
      </c>
      <c r="H59" s="26">
        <v>3.9</v>
      </c>
    </row>
    <row r="60" spans="1:8">
      <c r="A60" s="40" t="s">
        <v>76</v>
      </c>
      <c r="B60" s="26">
        <v>20.6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17.399999999999999</v>
      </c>
      <c r="H60" s="26">
        <v>3.2</v>
      </c>
    </row>
    <row r="61" spans="1:8">
      <c r="A61" s="24" t="s">
        <v>77</v>
      </c>
      <c r="B61" s="26">
        <v>6.5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4.0999999999999996</v>
      </c>
      <c r="H61" s="26">
        <v>2.2999999999999998</v>
      </c>
    </row>
    <row r="62" spans="1:8">
      <c r="A62" s="40" t="s">
        <v>78</v>
      </c>
      <c r="B62" s="26">
        <v>4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2.8</v>
      </c>
      <c r="H62" s="26">
        <v>1.2</v>
      </c>
    </row>
    <row r="63" spans="1:8">
      <c r="A63" s="36" t="s">
        <v>79</v>
      </c>
      <c r="B63" s="26">
        <v>0.3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38</v>
      </c>
    </row>
    <row r="64" spans="1:8">
      <c r="A64" s="41" t="s">
        <v>80</v>
      </c>
      <c r="B64" s="26">
        <v>20439.8</v>
      </c>
      <c r="C64" s="26">
        <v>15547</v>
      </c>
      <c r="D64" s="26">
        <v>4892</v>
      </c>
      <c r="E64" s="26" t="s">
        <v>38</v>
      </c>
      <c r="F64" s="26" t="s">
        <v>38</v>
      </c>
      <c r="G64" s="26">
        <v>0.8</v>
      </c>
      <c r="H64" s="26" t="s">
        <v>28</v>
      </c>
    </row>
    <row r="65" spans="1:8" ht="30">
      <c r="A65" s="36" t="s">
        <v>81</v>
      </c>
      <c r="B65" s="26">
        <v>2670.8</v>
      </c>
      <c r="C65" s="26" t="s">
        <v>38</v>
      </c>
      <c r="D65" s="26" t="s">
        <v>38</v>
      </c>
      <c r="E65" s="26" t="s">
        <v>38</v>
      </c>
      <c r="F65" s="26" t="s">
        <v>38</v>
      </c>
      <c r="G65" s="26" t="s">
        <v>38</v>
      </c>
      <c r="H65" s="26" t="s">
        <v>28</v>
      </c>
    </row>
    <row r="66" spans="1:8">
      <c r="A66" s="36" t="s">
        <v>82</v>
      </c>
      <c r="B66" s="26">
        <v>17359</v>
      </c>
      <c r="C66" s="26" t="s">
        <v>38</v>
      </c>
      <c r="D66" s="26" t="s">
        <v>38</v>
      </c>
      <c r="E66" s="26" t="s">
        <v>38</v>
      </c>
      <c r="F66" s="26" t="s">
        <v>38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55.8</v>
      </c>
      <c r="C71" s="26">
        <v>59.5</v>
      </c>
      <c r="D71" s="26" t="s">
        <v>38</v>
      </c>
      <c r="E71" s="26" t="s">
        <v>38</v>
      </c>
      <c r="F71" s="26">
        <v>61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38.799999999999997</v>
      </c>
      <c r="C72" s="26">
        <v>42.4</v>
      </c>
      <c r="D72" s="26" t="s">
        <v>38</v>
      </c>
      <c r="E72" s="26" t="s">
        <v>38</v>
      </c>
      <c r="F72" s="26">
        <v>39</v>
      </c>
      <c r="G72" s="26" t="s">
        <v>38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4.2</v>
      </c>
      <c r="C74" s="26" t="s">
        <v>38</v>
      </c>
      <c r="D74" s="26" t="s">
        <v>38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11.9</v>
      </c>
      <c r="C75" s="26">
        <v>11.6</v>
      </c>
      <c r="D75" s="26">
        <v>15.1</v>
      </c>
      <c r="E75" s="26" t="s">
        <v>38</v>
      </c>
      <c r="F75" s="26" t="s">
        <v>38</v>
      </c>
      <c r="G75" s="26" t="s">
        <v>28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0.8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0.8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6.9</v>
      </c>
      <c r="C82" s="26" t="s">
        <v>38</v>
      </c>
      <c r="D82" s="26" t="s">
        <v>38</v>
      </c>
      <c r="E82" s="26" t="s">
        <v>38</v>
      </c>
      <c r="F82" s="26" t="s">
        <v>28</v>
      </c>
      <c r="G82" s="26">
        <v>0</v>
      </c>
      <c r="H82" s="26">
        <v>0.2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38</v>
      </c>
      <c r="C86" s="26" t="s">
        <v>38</v>
      </c>
      <c r="D86" s="26" t="s">
        <v>38</v>
      </c>
      <c r="E86" s="26" t="s">
        <v>38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38</v>
      </c>
      <c r="C88" s="26" t="s">
        <v>28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38</v>
      </c>
      <c r="C89" s="26" t="s">
        <v>38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1.3</v>
      </c>
      <c r="C95" s="26" t="s">
        <v>38</v>
      </c>
      <c r="D95" s="26" t="s">
        <v>38</v>
      </c>
      <c r="E95" s="26" t="s">
        <v>38</v>
      </c>
      <c r="F95" s="26" t="s">
        <v>28</v>
      </c>
      <c r="G95" s="26">
        <v>85.1</v>
      </c>
      <c r="H95" s="26">
        <v>76.7</v>
      </c>
    </row>
    <row r="96" spans="1:8">
      <c r="A96" s="38" t="s">
        <v>68</v>
      </c>
      <c r="B96" s="26">
        <v>0.2</v>
      </c>
      <c r="C96" s="26" t="s">
        <v>38</v>
      </c>
      <c r="D96" s="26" t="s">
        <v>28</v>
      </c>
      <c r="E96" s="26" t="s">
        <v>28</v>
      </c>
      <c r="F96" s="26" t="s">
        <v>28</v>
      </c>
      <c r="G96" s="26" t="s">
        <v>38</v>
      </c>
      <c r="H96" s="26">
        <v>23.1</v>
      </c>
    </row>
    <row r="97" spans="1:8" ht="25.5">
      <c r="A97" s="39" t="s">
        <v>90</v>
      </c>
      <c r="B97" s="26">
        <v>0.2</v>
      </c>
      <c r="C97" s="26" t="s">
        <v>38</v>
      </c>
      <c r="D97" s="26" t="s">
        <v>28</v>
      </c>
      <c r="E97" s="26" t="s">
        <v>28</v>
      </c>
      <c r="F97" s="26" t="s">
        <v>28</v>
      </c>
      <c r="G97" s="26" t="s">
        <v>38</v>
      </c>
      <c r="H97" s="26">
        <v>22.9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>
        <v>2.5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0.1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1.3</v>
      </c>
      <c r="H100" s="26">
        <v>2.1</v>
      </c>
    </row>
    <row r="101" spans="1:8">
      <c r="A101" s="24" t="s">
        <v>73</v>
      </c>
      <c r="B101" s="26">
        <v>0.1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2.6</v>
      </c>
      <c r="H101" s="26">
        <v>6.1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0.8</v>
      </c>
      <c r="H102" s="26">
        <v>1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1.6</v>
      </c>
      <c r="H103" s="26">
        <v>2.4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2.4</v>
      </c>
      <c r="H104" s="26">
        <v>2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0.6</v>
      </c>
      <c r="H105" s="26">
        <v>1.5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>
        <v>0.7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 t="s">
        <v>38</v>
      </c>
      <c r="H107" s="26" t="s">
        <v>38</v>
      </c>
    </row>
    <row r="108" spans="1:8">
      <c r="A108" s="41" t="s">
        <v>80</v>
      </c>
      <c r="B108" s="26">
        <v>35.700000000000003</v>
      </c>
      <c r="C108" s="26">
        <v>32.299999999999997</v>
      </c>
      <c r="D108" s="26">
        <v>59.5</v>
      </c>
      <c r="E108" s="26" t="s">
        <v>38</v>
      </c>
      <c r="F108" s="26" t="s">
        <v>38</v>
      </c>
      <c r="G108" s="26">
        <v>0.1</v>
      </c>
      <c r="H108" s="26" t="s">
        <v>28</v>
      </c>
    </row>
    <row r="109" spans="1:8" ht="30">
      <c r="A109" s="36" t="s">
        <v>81</v>
      </c>
      <c r="B109" s="26">
        <v>4.7</v>
      </c>
      <c r="C109" s="26">
        <v>4.7</v>
      </c>
      <c r="D109" s="26">
        <v>5.2</v>
      </c>
      <c r="E109" s="26" t="s">
        <v>38</v>
      </c>
      <c r="F109" s="26" t="s">
        <v>38</v>
      </c>
      <c r="G109" s="26">
        <v>0.1</v>
      </c>
      <c r="H109" s="26" t="s">
        <v>28</v>
      </c>
    </row>
    <row r="110" spans="1:8">
      <c r="A110" s="36" t="s">
        <v>82</v>
      </c>
      <c r="B110" s="26">
        <v>30.4</v>
      </c>
      <c r="C110" s="26">
        <v>26.8</v>
      </c>
      <c r="D110" s="26">
        <v>54.2</v>
      </c>
      <c r="E110" s="26" t="s">
        <v>38</v>
      </c>
      <c r="F110" s="26" t="s">
        <v>38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136.6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30.7</v>
      </c>
      <c r="H114" s="30">
        <v>105.9</v>
      </c>
    </row>
    <row r="115" spans="1:8" ht="30">
      <c r="A115" s="41" t="s">
        <v>93</v>
      </c>
      <c r="B115" s="26">
        <v>35.299999999999997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5</v>
      </c>
      <c r="H115" s="26">
        <v>30.3</v>
      </c>
    </row>
    <row r="116" spans="1:8" ht="30">
      <c r="A116" s="24" t="s">
        <v>94</v>
      </c>
      <c r="B116" s="26">
        <v>32.5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4.7</v>
      </c>
      <c r="H116" s="26">
        <v>27.8</v>
      </c>
    </row>
    <row r="117" spans="1:8">
      <c r="A117" s="24" t="s">
        <v>95</v>
      </c>
      <c r="B117" s="26">
        <v>2.5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0.2</v>
      </c>
      <c r="H117" s="26">
        <v>2.2999999999999998</v>
      </c>
    </row>
    <row r="118" spans="1:8">
      <c r="A118" s="41" t="s">
        <v>96</v>
      </c>
      <c r="B118" s="26">
        <v>44.6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6.7</v>
      </c>
      <c r="H118" s="26">
        <v>37.9</v>
      </c>
    </row>
    <row r="119" spans="1:8" ht="30">
      <c r="A119" s="24" t="s">
        <v>97</v>
      </c>
      <c r="B119" s="26">
        <v>4.5999999999999996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0.4</v>
      </c>
      <c r="H119" s="26">
        <v>4.2</v>
      </c>
    </row>
    <row r="120" spans="1:8">
      <c r="A120" s="24" t="s">
        <v>98</v>
      </c>
      <c r="B120" s="26">
        <v>40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6.4</v>
      </c>
      <c r="H120" s="26">
        <v>33.700000000000003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56.7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19</v>
      </c>
      <c r="H128" s="26">
        <v>37.700000000000003</v>
      </c>
    </row>
    <row r="129" spans="1:8" ht="30">
      <c r="A129" s="24" t="s">
        <v>107</v>
      </c>
      <c r="B129" s="26">
        <v>9.8000000000000007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5.0999999999999996</v>
      </c>
      <c r="H129" s="26">
        <v>4.7</v>
      </c>
    </row>
    <row r="130" spans="1:8">
      <c r="A130" s="24" t="s">
        <v>108</v>
      </c>
      <c r="B130" s="26">
        <v>14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8.4</v>
      </c>
      <c r="H130" s="26">
        <v>5.6</v>
      </c>
    </row>
    <row r="131" spans="1:8">
      <c r="A131" s="24" t="s">
        <v>109</v>
      </c>
      <c r="B131" s="26">
        <v>8.1999999999999993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3.1</v>
      </c>
      <c r="H131" s="26">
        <v>5.2</v>
      </c>
    </row>
    <row r="132" spans="1:8">
      <c r="A132" s="24" t="s">
        <v>110</v>
      </c>
      <c r="B132" s="26" t="s">
        <v>38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0.8</v>
      </c>
      <c r="H132" s="26" t="s">
        <v>38</v>
      </c>
    </row>
    <row r="133" spans="1:8">
      <c r="A133" s="24" t="s">
        <v>111</v>
      </c>
      <c r="B133" s="26">
        <v>2.6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0.3</v>
      </c>
      <c r="H133" s="26">
        <v>2.2999999999999998</v>
      </c>
    </row>
    <row r="134" spans="1:8">
      <c r="A134" s="24" t="s">
        <v>112</v>
      </c>
      <c r="B134" s="26">
        <v>8.1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0.4</v>
      </c>
      <c r="H134" s="26">
        <v>7.7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25.9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16.399999999999999</v>
      </c>
      <c r="H136" s="26">
        <v>28.6</v>
      </c>
    </row>
    <row r="137" spans="1:8">
      <c r="A137" s="41" t="s">
        <v>115</v>
      </c>
      <c r="B137" s="26">
        <v>32.700000000000003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21.8</v>
      </c>
      <c r="H137" s="26">
        <v>35.799999999999997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41.5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61.8</v>
      </c>
      <c r="H141" s="26">
        <v>35.6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>
        <v>0.1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8769</v>
      </c>
      <c r="C144" s="23">
        <v>5163</v>
      </c>
      <c r="D144" s="23">
        <v>975</v>
      </c>
      <c r="E144" s="23" t="s">
        <v>38</v>
      </c>
      <c r="F144" s="23" t="s">
        <v>38</v>
      </c>
      <c r="G144" s="23">
        <v>2631</v>
      </c>
      <c r="H144" s="23" t="s">
        <v>28</v>
      </c>
    </row>
    <row r="145" spans="1:8">
      <c r="A145" s="49" t="s">
        <v>123</v>
      </c>
      <c r="B145" s="23">
        <v>8769</v>
      </c>
      <c r="C145" s="23">
        <v>5163</v>
      </c>
      <c r="D145" s="23">
        <v>975</v>
      </c>
      <c r="E145" s="23" t="s">
        <v>38</v>
      </c>
      <c r="F145" s="23" t="s">
        <v>38</v>
      </c>
      <c r="G145" s="23">
        <v>2631</v>
      </c>
      <c r="H145" s="23" t="s">
        <v>28</v>
      </c>
    </row>
    <row r="146" spans="1:8">
      <c r="A146" s="50" t="s">
        <v>124</v>
      </c>
      <c r="B146" s="23">
        <v>3387</v>
      </c>
      <c r="C146" s="23">
        <v>1811</v>
      </c>
      <c r="D146" s="23">
        <v>399</v>
      </c>
      <c r="E146" s="23" t="s">
        <v>38</v>
      </c>
      <c r="F146" s="23" t="s">
        <v>38</v>
      </c>
      <c r="G146" s="23">
        <v>1177</v>
      </c>
      <c r="H146" s="23" t="s">
        <v>28</v>
      </c>
    </row>
    <row r="147" spans="1:8">
      <c r="A147" s="51" t="s">
        <v>125</v>
      </c>
      <c r="B147" s="23">
        <v>8354</v>
      </c>
      <c r="C147" s="23">
        <v>5163</v>
      </c>
      <c r="D147" s="23">
        <v>704</v>
      </c>
      <c r="E147" s="23" t="s">
        <v>38</v>
      </c>
      <c r="F147" s="23" t="s">
        <v>38</v>
      </c>
      <c r="G147" s="23">
        <v>2487</v>
      </c>
      <c r="H147" s="23" t="s">
        <v>28</v>
      </c>
    </row>
    <row r="148" spans="1:8">
      <c r="A148" s="52" t="s">
        <v>126</v>
      </c>
      <c r="B148" s="23">
        <v>415</v>
      </c>
      <c r="C148" s="23" t="s">
        <v>28</v>
      </c>
      <c r="D148" s="23">
        <v>271</v>
      </c>
      <c r="E148" s="23">
        <v>271</v>
      </c>
      <c r="F148" s="23" t="s">
        <v>28</v>
      </c>
      <c r="G148" s="23">
        <v>144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79608</v>
      </c>
      <c r="C150" s="23" t="s">
        <v>38</v>
      </c>
      <c r="D150" s="23" t="s">
        <v>38</v>
      </c>
      <c r="E150" s="23" t="s">
        <v>38</v>
      </c>
      <c r="F150" s="23" t="s">
        <v>38</v>
      </c>
      <c r="G150" s="23">
        <v>2097</v>
      </c>
      <c r="H150" s="23" t="s">
        <v>28</v>
      </c>
    </row>
    <row r="151" spans="1:8">
      <c r="A151" s="55" t="s">
        <v>129</v>
      </c>
      <c r="B151" s="23">
        <v>4170</v>
      </c>
      <c r="C151" s="23" t="s">
        <v>28</v>
      </c>
      <c r="D151" s="23">
        <v>627</v>
      </c>
      <c r="E151" s="23" t="s">
        <v>38</v>
      </c>
      <c r="F151" s="23" t="s">
        <v>38</v>
      </c>
      <c r="G151" s="23" t="s">
        <v>38</v>
      </c>
      <c r="H151" s="23" t="s">
        <v>38</v>
      </c>
    </row>
    <row r="152" spans="1:8">
      <c r="A152" s="56" t="s">
        <v>130</v>
      </c>
      <c r="B152" s="23">
        <v>3764</v>
      </c>
      <c r="C152" s="23" t="s">
        <v>28</v>
      </c>
      <c r="D152" s="23">
        <v>627</v>
      </c>
      <c r="E152" s="23" t="s">
        <v>38</v>
      </c>
      <c r="F152" s="23" t="s">
        <v>38</v>
      </c>
      <c r="G152" s="23">
        <v>3137</v>
      </c>
      <c r="H152" s="23" t="s">
        <v>28</v>
      </c>
    </row>
    <row r="153" spans="1:8">
      <c r="A153" s="56" t="s">
        <v>131</v>
      </c>
      <c r="B153" s="23">
        <v>406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38</v>
      </c>
    </row>
    <row r="154" spans="1:8">
      <c r="A154" s="55" t="s">
        <v>132</v>
      </c>
      <c r="B154" s="23">
        <v>16327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16268</v>
      </c>
      <c r="H154" s="23">
        <v>59</v>
      </c>
    </row>
    <row r="155" spans="1:8">
      <c r="A155" s="51" t="s">
        <v>133</v>
      </c>
      <c r="B155" s="23">
        <v>16327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>
        <v>16268</v>
      </c>
      <c r="H155" s="23">
        <v>59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14291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14232</v>
      </c>
      <c r="H157" s="23">
        <v>59</v>
      </c>
    </row>
    <row r="158" spans="1:8" ht="25.5">
      <c r="A158" s="58" t="s">
        <v>135</v>
      </c>
      <c r="B158" s="23">
        <v>7704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 t="s">
        <v>38</v>
      </c>
      <c r="H158" s="23" t="s">
        <v>38</v>
      </c>
    </row>
    <row r="159" spans="1:8">
      <c r="A159" s="59" t="s">
        <v>136</v>
      </c>
      <c r="B159" s="23">
        <v>7651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38</v>
      </c>
    </row>
    <row r="160" spans="1:8">
      <c r="A160" s="60" t="s">
        <v>137</v>
      </c>
      <c r="B160" s="23">
        <v>6640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38</v>
      </c>
    </row>
    <row r="161" spans="1:8">
      <c r="A161" s="61" t="s">
        <v>138</v>
      </c>
      <c r="B161" s="23">
        <v>1046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1046</v>
      </c>
      <c r="H161" s="23" t="s">
        <v>28</v>
      </c>
    </row>
    <row r="162" spans="1:8">
      <c r="A162" s="61" t="s">
        <v>139</v>
      </c>
      <c r="B162" s="23" t="s">
        <v>38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 t="s">
        <v>28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28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821</v>
      </c>
      <c r="C169" s="23">
        <v>148</v>
      </c>
      <c r="D169" s="23">
        <v>269</v>
      </c>
      <c r="E169" s="23" t="s">
        <v>38</v>
      </c>
      <c r="F169" s="23" t="s">
        <v>38</v>
      </c>
      <c r="G169" s="23">
        <v>404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1016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 t="s">
        <v>38</v>
      </c>
      <c r="H176" s="23" t="s">
        <v>38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957</v>
      </c>
      <c r="C183" s="23" t="s">
        <v>28</v>
      </c>
      <c r="D183" s="23" t="s">
        <v>38</v>
      </c>
      <c r="E183" s="23" t="s">
        <v>28</v>
      </c>
      <c r="F183" s="23" t="s">
        <v>38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666</v>
      </c>
      <c r="C185" s="23">
        <v>185</v>
      </c>
      <c r="D185" s="23">
        <v>50</v>
      </c>
      <c r="E185" s="23">
        <v>42</v>
      </c>
      <c r="F185" s="23">
        <v>8</v>
      </c>
      <c r="G185" s="23">
        <v>431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86</v>
      </c>
      <c r="C187" s="23">
        <v>71</v>
      </c>
      <c r="D187" s="23">
        <v>15</v>
      </c>
      <c r="E187" s="23">
        <v>12</v>
      </c>
      <c r="F187" s="23">
        <v>3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38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9</v>
      </c>
      <c r="C191" s="23">
        <v>9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36</v>
      </c>
      <c r="C193" s="23">
        <v>16</v>
      </c>
      <c r="D193" s="23" t="s">
        <v>28</v>
      </c>
      <c r="E193" s="23" t="s">
        <v>28</v>
      </c>
      <c r="F193" s="23" t="s">
        <v>28</v>
      </c>
      <c r="G193" s="23">
        <v>20</v>
      </c>
      <c r="H193" s="22" t="s">
        <v>23</v>
      </c>
    </row>
    <row r="194" spans="1:8">
      <c r="A194" s="60" t="s">
        <v>171</v>
      </c>
      <c r="B194" s="23">
        <v>440</v>
      </c>
      <c r="C194" s="23">
        <v>111</v>
      </c>
      <c r="D194" s="23">
        <v>22</v>
      </c>
      <c r="E194" s="23">
        <v>19</v>
      </c>
      <c r="F194" s="23">
        <v>3</v>
      </c>
      <c r="G194" s="23">
        <v>307</v>
      </c>
      <c r="H194" s="22" t="s">
        <v>23</v>
      </c>
    </row>
    <row r="195" spans="1:8">
      <c r="A195" s="60" t="s">
        <v>172</v>
      </c>
      <c r="B195" s="23">
        <v>4466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4466</v>
      </c>
      <c r="H195" s="22" t="s">
        <v>23</v>
      </c>
    </row>
    <row r="196" spans="1:8">
      <c r="A196" s="75" t="s">
        <v>173</v>
      </c>
      <c r="B196" s="23">
        <v>770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770</v>
      </c>
      <c r="H196" s="22" t="s">
        <v>23</v>
      </c>
    </row>
    <row r="197" spans="1:8">
      <c r="A197" s="76" t="s">
        <v>174</v>
      </c>
      <c r="B197" s="23">
        <v>68</v>
      </c>
      <c r="C197" s="23">
        <v>45</v>
      </c>
      <c r="D197" s="23">
        <v>23</v>
      </c>
      <c r="E197" s="23">
        <v>16</v>
      </c>
      <c r="F197" s="23">
        <v>7</v>
      </c>
      <c r="G197" s="22" t="s">
        <v>23</v>
      </c>
      <c r="H197" s="22" t="s">
        <v>23</v>
      </c>
    </row>
    <row r="198" spans="1:8">
      <c r="A198" s="76" t="s">
        <v>175</v>
      </c>
      <c r="B198" s="23">
        <v>53</v>
      </c>
      <c r="C198" s="23">
        <v>24</v>
      </c>
      <c r="D198" s="23">
        <v>29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135</v>
      </c>
      <c r="C199" s="23">
        <v>108</v>
      </c>
      <c r="D199" s="23">
        <v>27</v>
      </c>
      <c r="E199" s="23">
        <v>23</v>
      </c>
      <c r="F199" s="23">
        <v>4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282.89999999999998</v>
      </c>
      <c r="D201" s="26">
        <v>185.1</v>
      </c>
      <c r="E201" s="26">
        <v>180.8</v>
      </c>
      <c r="F201" s="26">
        <v>207.6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402.9</v>
      </c>
      <c r="D203" s="26">
        <v>218.8</v>
      </c>
      <c r="E203" s="26">
        <v>205.8</v>
      </c>
      <c r="F203" s="26">
        <v>270.7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38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63</v>
      </c>
      <c r="D209" s="23">
        <v>2</v>
      </c>
      <c r="E209" s="23">
        <v>2</v>
      </c>
      <c r="F209" s="23">
        <v>1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4052</v>
      </c>
      <c r="D210" s="26">
        <v>264.39999999999998</v>
      </c>
      <c r="E210" s="26">
        <v>253.9</v>
      </c>
      <c r="F210" s="26">
        <v>424.6</v>
      </c>
      <c r="G210" s="26">
        <v>0.3</v>
      </c>
      <c r="H210" s="26">
        <v>26.3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3225.6</v>
      </c>
      <c r="D211" s="26">
        <v>234.6</v>
      </c>
      <c r="E211" s="26">
        <v>222.5</v>
      </c>
      <c r="F211" s="26">
        <v>418.6</v>
      </c>
      <c r="G211" s="26">
        <v>0.3</v>
      </c>
      <c r="H211" s="26">
        <v>7.9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3204.5</v>
      </c>
      <c r="D212" s="26">
        <v>548.5</v>
      </c>
      <c r="E212" s="26">
        <v>574.6</v>
      </c>
      <c r="F212" s="26">
        <v>444</v>
      </c>
      <c r="G212" s="26">
        <v>0.1</v>
      </c>
      <c r="H212" s="26">
        <v>2.9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861</v>
      </c>
      <c r="D214" s="23">
        <v>61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362</v>
      </c>
      <c r="D215" s="23">
        <v>27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38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214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23</v>
      </c>
      <c r="D9" s="20">
        <v>139</v>
      </c>
      <c r="E9" s="20">
        <v>128</v>
      </c>
      <c r="F9" s="20">
        <v>11</v>
      </c>
      <c r="G9" s="20">
        <v>15097</v>
      </c>
      <c r="H9" s="20">
        <v>85</v>
      </c>
    </row>
    <row r="10" spans="1:8" ht="30">
      <c r="A10" s="21" t="s">
        <v>24</v>
      </c>
      <c r="B10" s="22" t="s">
        <v>23</v>
      </c>
      <c r="C10" s="23">
        <v>21</v>
      </c>
      <c r="D10" s="23">
        <v>46</v>
      </c>
      <c r="E10" s="23">
        <v>38</v>
      </c>
      <c r="F10" s="23">
        <v>8</v>
      </c>
      <c r="G10" s="23">
        <v>12616</v>
      </c>
      <c r="H10" s="23">
        <v>85</v>
      </c>
    </row>
    <row r="11" spans="1:8" ht="45">
      <c r="A11" s="24" t="s">
        <v>25</v>
      </c>
      <c r="B11" s="25" t="s">
        <v>23</v>
      </c>
      <c r="C11" s="26">
        <v>91.3</v>
      </c>
      <c r="D11" s="26">
        <v>33.1</v>
      </c>
      <c r="E11" s="26">
        <v>29.7</v>
      </c>
      <c r="F11" s="26">
        <v>72.7</v>
      </c>
      <c r="G11" s="26">
        <v>83.6</v>
      </c>
      <c r="H11" s="26">
        <v>100</v>
      </c>
    </row>
    <row r="12" spans="1:8" ht="25.5">
      <c r="A12" s="27" t="s">
        <v>26</v>
      </c>
      <c r="B12" s="20" t="s">
        <v>23</v>
      </c>
      <c r="C12" s="20">
        <v>2506</v>
      </c>
      <c r="D12" s="20">
        <v>126</v>
      </c>
      <c r="E12" s="20">
        <v>114</v>
      </c>
      <c r="F12" s="20">
        <v>12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2129</v>
      </c>
      <c r="D13" s="23">
        <v>123</v>
      </c>
      <c r="E13" s="23">
        <v>112</v>
      </c>
      <c r="F13" s="23">
        <v>11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2069</v>
      </c>
      <c r="D14" s="23">
        <v>119</v>
      </c>
      <c r="E14" s="23">
        <v>108</v>
      </c>
      <c r="F14" s="23">
        <v>11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201304</v>
      </c>
      <c r="C16" s="30">
        <v>152637.70000000001</v>
      </c>
      <c r="D16" s="30">
        <v>44011</v>
      </c>
      <c r="E16" s="30">
        <v>42657.5</v>
      </c>
      <c r="F16" s="30">
        <v>1353.5</v>
      </c>
      <c r="G16" s="30">
        <v>2333.9</v>
      </c>
      <c r="H16" s="30">
        <v>2321.4</v>
      </c>
    </row>
    <row r="17" spans="1:8">
      <c r="A17" s="31" t="s">
        <v>32</v>
      </c>
      <c r="B17" s="26">
        <v>186574.3</v>
      </c>
      <c r="C17" s="26">
        <v>139706</v>
      </c>
      <c r="D17" s="26">
        <v>43975.5</v>
      </c>
      <c r="E17" s="26">
        <v>42622</v>
      </c>
      <c r="F17" s="26">
        <v>1353.5</v>
      </c>
      <c r="G17" s="26">
        <v>1872.2</v>
      </c>
      <c r="H17" s="26">
        <v>1020.6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156925.29999999999</v>
      </c>
      <c r="C19" s="26">
        <v>118892.8</v>
      </c>
      <c r="D19" s="26">
        <v>36502.5</v>
      </c>
      <c r="E19" s="26">
        <v>35476</v>
      </c>
      <c r="F19" s="26">
        <v>1026.5</v>
      </c>
      <c r="G19" s="26">
        <v>917.1</v>
      </c>
      <c r="H19" s="26">
        <v>612.9</v>
      </c>
    </row>
    <row r="20" spans="1:8">
      <c r="A20" s="32" t="s">
        <v>35</v>
      </c>
      <c r="B20" s="26">
        <v>8097.8</v>
      </c>
      <c r="C20" s="26">
        <v>7503.9</v>
      </c>
      <c r="D20" s="26">
        <v>373</v>
      </c>
      <c r="E20" s="26" t="s">
        <v>38</v>
      </c>
      <c r="F20" s="26" t="s">
        <v>38</v>
      </c>
      <c r="G20" s="26">
        <v>220.9</v>
      </c>
      <c r="H20" s="26" t="s">
        <v>28</v>
      </c>
    </row>
    <row r="21" spans="1:8">
      <c r="A21" s="32" t="s">
        <v>36</v>
      </c>
      <c r="B21" s="26">
        <v>13545.8</v>
      </c>
      <c r="C21" s="26">
        <v>13289.3</v>
      </c>
      <c r="D21" s="26" t="s">
        <v>38</v>
      </c>
      <c r="E21" s="26" t="s">
        <v>38</v>
      </c>
      <c r="F21" s="26" t="s">
        <v>38</v>
      </c>
      <c r="G21" s="26" t="s">
        <v>38</v>
      </c>
      <c r="H21" s="26" t="s">
        <v>28</v>
      </c>
    </row>
    <row r="22" spans="1:8">
      <c r="A22" s="32" t="s">
        <v>37</v>
      </c>
      <c r="B22" s="26">
        <v>257.7</v>
      </c>
      <c r="C22" s="26" t="s">
        <v>38</v>
      </c>
      <c r="D22" s="26" t="s">
        <v>28</v>
      </c>
      <c r="E22" s="26" t="s">
        <v>28</v>
      </c>
      <c r="F22" s="26" t="s">
        <v>28</v>
      </c>
      <c r="G22" s="26" t="s">
        <v>38</v>
      </c>
      <c r="H22" s="26">
        <v>153.9</v>
      </c>
    </row>
    <row r="23" spans="1:8">
      <c r="A23" s="32" t="s">
        <v>39</v>
      </c>
      <c r="B23" s="26">
        <v>7747.7</v>
      </c>
      <c r="C23" s="26" t="s">
        <v>28</v>
      </c>
      <c r="D23" s="26">
        <v>6860</v>
      </c>
      <c r="E23" s="26" t="s">
        <v>38</v>
      </c>
      <c r="F23" s="26" t="s">
        <v>38</v>
      </c>
      <c r="G23" s="26">
        <v>633.79999999999995</v>
      </c>
      <c r="H23" s="26">
        <v>253.9</v>
      </c>
    </row>
    <row r="24" spans="1:8" ht="30">
      <c r="A24" s="33" t="s">
        <v>40</v>
      </c>
      <c r="B24" s="26">
        <v>174392.8</v>
      </c>
      <c r="C24" s="26">
        <v>135933.20000000001</v>
      </c>
      <c r="D24" s="26">
        <v>36454.5</v>
      </c>
      <c r="E24" s="26">
        <v>35128</v>
      </c>
      <c r="F24" s="26">
        <v>1326.5</v>
      </c>
      <c r="G24" s="26">
        <v>1238.4000000000001</v>
      </c>
      <c r="H24" s="26">
        <v>766.8</v>
      </c>
    </row>
    <row r="25" spans="1:8" ht="45">
      <c r="A25" s="21" t="s">
        <v>41</v>
      </c>
      <c r="B25" s="26">
        <v>93.5</v>
      </c>
      <c r="C25" s="26">
        <v>97.3</v>
      </c>
      <c r="D25" s="26">
        <v>82.9</v>
      </c>
      <c r="E25" s="26">
        <v>82.4</v>
      </c>
      <c r="F25" s="26">
        <v>98</v>
      </c>
      <c r="G25" s="26">
        <v>66.099999999999994</v>
      </c>
      <c r="H25" s="26">
        <v>75.099999999999994</v>
      </c>
    </row>
    <row r="26" spans="1:8" ht="25.5">
      <c r="A26" s="18" t="s">
        <v>42</v>
      </c>
      <c r="B26" s="30">
        <v>132040.20000000001</v>
      </c>
      <c r="C26" s="30">
        <v>100182</v>
      </c>
      <c r="D26" s="30">
        <v>30420.5</v>
      </c>
      <c r="E26" s="30">
        <v>29690</v>
      </c>
      <c r="F26" s="30">
        <v>730.5</v>
      </c>
      <c r="G26" s="30">
        <v>824.6</v>
      </c>
      <c r="H26" s="30">
        <v>613.20000000000005</v>
      </c>
    </row>
    <row r="27" spans="1:8" ht="30">
      <c r="A27" s="34" t="s">
        <v>43</v>
      </c>
      <c r="B27" s="26">
        <v>87651.199999999997</v>
      </c>
      <c r="C27" s="26">
        <v>62335</v>
      </c>
      <c r="D27" s="26">
        <v>25256.5</v>
      </c>
      <c r="E27" s="26">
        <v>24738</v>
      </c>
      <c r="F27" s="26">
        <v>518.5</v>
      </c>
      <c r="G27" s="26" t="s">
        <v>38</v>
      </c>
      <c r="H27" s="26" t="s">
        <v>38</v>
      </c>
    </row>
    <row r="28" spans="1:8" ht="30">
      <c r="A28" s="35" t="s">
        <v>44</v>
      </c>
      <c r="B28" s="26">
        <v>54061</v>
      </c>
      <c r="C28" s="26">
        <v>34985</v>
      </c>
      <c r="D28" s="26" t="s">
        <v>38</v>
      </c>
      <c r="E28" s="26">
        <v>18538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16266</v>
      </c>
      <c r="C30" s="26">
        <v>13296</v>
      </c>
      <c r="D30" s="26">
        <v>2970</v>
      </c>
      <c r="E30" s="26">
        <v>2970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10445</v>
      </c>
      <c r="C31" s="26">
        <v>9142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>
        <v>0.1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38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1441</v>
      </c>
      <c r="C34" s="26">
        <v>1441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3976</v>
      </c>
      <c r="C36" s="26">
        <v>2009</v>
      </c>
      <c r="D36" s="26" t="s">
        <v>38</v>
      </c>
      <c r="E36" s="26" t="s">
        <v>38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>
        <v>3834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38</v>
      </c>
      <c r="H37" s="26" t="s">
        <v>28</v>
      </c>
    </row>
    <row r="38" spans="1:8">
      <c r="A38" s="34" t="s">
        <v>54</v>
      </c>
      <c r="B38" s="26">
        <v>4497.8</v>
      </c>
      <c r="C38" s="26" t="s">
        <v>38</v>
      </c>
      <c r="D38" s="26">
        <v>2957</v>
      </c>
      <c r="E38" s="26">
        <v>2957</v>
      </c>
      <c r="F38" s="26" t="s">
        <v>28</v>
      </c>
      <c r="G38" s="26" t="s">
        <v>38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4497.3</v>
      </c>
      <c r="C42" s="26">
        <v>1540</v>
      </c>
      <c r="D42" s="26">
        <v>2957</v>
      </c>
      <c r="E42" s="26">
        <v>2957</v>
      </c>
      <c r="F42" s="26" t="s">
        <v>28</v>
      </c>
      <c r="G42" s="26" t="s">
        <v>38</v>
      </c>
      <c r="H42" s="26" t="s">
        <v>38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4497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38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38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38</v>
      </c>
      <c r="H50" s="26" t="s">
        <v>28</v>
      </c>
    </row>
    <row r="51" spans="1:8">
      <c r="A51" s="34" t="s">
        <v>67</v>
      </c>
      <c r="B51" s="26">
        <v>1473.2</v>
      </c>
      <c r="C51" s="26" t="s">
        <v>38</v>
      </c>
      <c r="D51" s="26" t="s">
        <v>38</v>
      </c>
      <c r="E51" s="26" t="s">
        <v>38</v>
      </c>
      <c r="F51" s="26" t="s">
        <v>38</v>
      </c>
      <c r="G51" s="26">
        <v>674.5</v>
      </c>
      <c r="H51" s="26">
        <v>541.70000000000005</v>
      </c>
    </row>
    <row r="52" spans="1:8">
      <c r="A52" s="38" t="s">
        <v>68</v>
      </c>
      <c r="B52" s="26">
        <v>153.30000000000001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82</v>
      </c>
      <c r="H52" s="26">
        <v>71.400000000000006</v>
      </c>
    </row>
    <row r="53" spans="1:8" ht="25.5">
      <c r="A53" s="39" t="s">
        <v>69</v>
      </c>
      <c r="B53" s="26">
        <v>134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73.599999999999994</v>
      </c>
      <c r="H53" s="26">
        <v>60.3</v>
      </c>
    </row>
    <row r="54" spans="1:8" ht="30">
      <c r="A54" s="24" t="s">
        <v>70</v>
      </c>
      <c r="B54" s="26">
        <v>27.5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14</v>
      </c>
      <c r="H54" s="26">
        <v>13.5</v>
      </c>
    </row>
    <row r="55" spans="1:8">
      <c r="A55" s="24" t="s">
        <v>71</v>
      </c>
      <c r="B55" s="26">
        <v>2.5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0.9</v>
      </c>
      <c r="H55" s="26">
        <v>1.6</v>
      </c>
    </row>
    <row r="56" spans="1:8">
      <c r="A56" s="24" t="s">
        <v>72</v>
      </c>
      <c r="B56" s="26">
        <v>8.1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4.9000000000000004</v>
      </c>
      <c r="H56" s="26">
        <v>3.1</v>
      </c>
    </row>
    <row r="57" spans="1:8">
      <c r="A57" s="24" t="s">
        <v>73</v>
      </c>
      <c r="B57" s="26">
        <v>19.8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11.6</v>
      </c>
      <c r="H57" s="26">
        <v>8.1999999999999993</v>
      </c>
    </row>
    <row r="58" spans="1:8">
      <c r="A58" s="24" t="s">
        <v>74</v>
      </c>
      <c r="B58" s="26">
        <v>6.6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4.2</v>
      </c>
      <c r="H58" s="26">
        <v>2.4</v>
      </c>
    </row>
    <row r="59" spans="1:8">
      <c r="A59" s="24" t="s">
        <v>75</v>
      </c>
      <c r="B59" s="26">
        <v>14.5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7.4</v>
      </c>
      <c r="H59" s="26">
        <v>7.1</v>
      </c>
    </row>
    <row r="60" spans="1:8">
      <c r="A60" s="40" t="s">
        <v>76</v>
      </c>
      <c r="B60" s="26">
        <v>17.600000000000001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8.4</v>
      </c>
      <c r="H60" s="26">
        <v>9.1999999999999993</v>
      </c>
    </row>
    <row r="61" spans="1:8">
      <c r="A61" s="24" t="s">
        <v>77</v>
      </c>
      <c r="B61" s="26">
        <v>6.6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4.3</v>
      </c>
      <c r="H61" s="26">
        <v>2.2999999999999998</v>
      </c>
    </row>
    <row r="62" spans="1:8">
      <c r="A62" s="40" t="s">
        <v>78</v>
      </c>
      <c r="B62" s="26">
        <v>5.0999999999999996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2.9</v>
      </c>
      <c r="H62" s="26">
        <v>2.2000000000000002</v>
      </c>
    </row>
    <row r="63" spans="1:8">
      <c r="A63" s="36" t="s">
        <v>79</v>
      </c>
      <c r="B63" s="26">
        <v>0.3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0.3</v>
      </c>
      <c r="H63" s="26">
        <v>0</v>
      </c>
    </row>
    <row r="64" spans="1:8">
      <c r="A64" s="41" t="s">
        <v>80</v>
      </c>
      <c r="B64" s="26">
        <v>38264.699999999997</v>
      </c>
      <c r="C64" s="26">
        <v>36081</v>
      </c>
      <c r="D64" s="26">
        <v>2176</v>
      </c>
      <c r="E64" s="26" t="s">
        <v>38</v>
      </c>
      <c r="F64" s="26" t="s">
        <v>38</v>
      </c>
      <c r="G64" s="26">
        <v>7.7</v>
      </c>
      <c r="H64" s="26" t="s">
        <v>28</v>
      </c>
    </row>
    <row r="65" spans="1:8" ht="30">
      <c r="A65" s="36" t="s">
        <v>81</v>
      </c>
      <c r="B65" s="26">
        <v>22278.2</v>
      </c>
      <c r="C65" s="26">
        <v>21718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13923.5</v>
      </c>
      <c r="C66" s="26">
        <v>12300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2063</v>
      </c>
      <c r="C68" s="26">
        <v>2063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66.400000000000006</v>
      </c>
      <c r="C71" s="26">
        <v>62.2</v>
      </c>
      <c r="D71" s="26">
        <v>83</v>
      </c>
      <c r="E71" s="26">
        <v>83.3</v>
      </c>
      <c r="F71" s="26">
        <v>71</v>
      </c>
      <c r="G71" s="26" t="s">
        <v>38</v>
      </c>
      <c r="H71" s="26" t="s">
        <v>38</v>
      </c>
    </row>
    <row r="72" spans="1:8" ht="30">
      <c r="A72" s="35" t="s">
        <v>44</v>
      </c>
      <c r="B72" s="26">
        <v>40.9</v>
      </c>
      <c r="C72" s="26" t="s">
        <v>38</v>
      </c>
      <c r="D72" s="26">
        <v>62.5</v>
      </c>
      <c r="E72" s="26">
        <v>62.4</v>
      </c>
      <c r="F72" s="26">
        <v>65.5</v>
      </c>
      <c r="G72" s="26" t="s">
        <v>38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12.3</v>
      </c>
      <c r="C74" s="26">
        <v>13.3</v>
      </c>
      <c r="D74" s="26">
        <v>9.8000000000000007</v>
      </c>
      <c r="E74" s="26">
        <v>10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7.9</v>
      </c>
      <c r="C75" s="26">
        <v>9.1</v>
      </c>
      <c r="D75" s="26" t="s">
        <v>38</v>
      </c>
      <c r="E75" s="26" t="s">
        <v>38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38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1.1000000000000001</v>
      </c>
      <c r="C78" s="26">
        <v>1.4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3</v>
      </c>
      <c r="C80" s="26" t="s">
        <v>38</v>
      </c>
      <c r="D80" s="26">
        <v>6.5</v>
      </c>
      <c r="E80" s="26">
        <v>6.6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2.9</v>
      </c>
      <c r="C81" s="26" t="s">
        <v>38</v>
      </c>
      <c r="D81" s="26">
        <v>6.3</v>
      </c>
      <c r="E81" s="26">
        <v>6.4</v>
      </c>
      <c r="F81" s="26" t="s">
        <v>28</v>
      </c>
      <c r="G81" s="26" t="s">
        <v>38</v>
      </c>
      <c r="H81" s="26" t="s">
        <v>28</v>
      </c>
    </row>
    <row r="82" spans="1:8">
      <c r="A82" s="34" t="s">
        <v>54</v>
      </c>
      <c r="B82" s="26">
        <v>3.4</v>
      </c>
      <c r="C82" s="26">
        <v>1.5</v>
      </c>
      <c r="D82" s="26">
        <v>9.6999999999999993</v>
      </c>
      <c r="E82" s="26">
        <v>10</v>
      </c>
      <c r="F82" s="26" t="s">
        <v>28</v>
      </c>
      <c r="G82" s="26" t="s">
        <v>38</v>
      </c>
      <c r="H82" s="26" t="s">
        <v>38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3.4</v>
      </c>
      <c r="C86" s="26">
        <v>1.5</v>
      </c>
      <c r="D86" s="26">
        <v>9.6999999999999993</v>
      </c>
      <c r="E86" s="26">
        <v>10</v>
      </c>
      <c r="F86" s="26" t="s">
        <v>28</v>
      </c>
      <c r="G86" s="26" t="s">
        <v>38</v>
      </c>
      <c r="H86" s="26" t="s">
        <v>38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38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3.4</v>
      </c>
      <c r="C90" s="26">
        <v>1.5</v>
      </c>
      <c r="D90" s="26">
        <v>9.6999999999999993</v>
      </c>
      <c r="E90" s="26">
        <v>10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38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38</v>
      </c>
      <c r="H94" s="26" t="s">
        <v>28</v>
      </c>
    </row>
    <row r="95" spans="1:8">
      <c r="A95" s="34" t="s">
        <v>67</v>
      </c>
      <c r="B95" s="26">
        <v>1.1000000000000001</v>
      </c>
      <c r="C95" s="26">
        <v>0.2</v>
      </c>
      <c r="D95" s="26">
        <v>0.1</v>
      </c>
      <c r="E95" s="26" t="s">
        <v>38</v>
      </c>
      <c r="F95" s="26" t="s">
        <v>38</v>
      </c>
      <c r="G95" s="26">
        <v>81.8</v>
      </c>
      <c r="H95" s="26">
        <v>88.3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9.9</v>
      </c>
      <c r="H96" s="26">
        <v>11.6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8.9</v>
      </c>
      <c r="H97" s="26">
        <v>9.8000000000000007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1.7</v>
      </c>
      <c r="H98" s="26">
        <v>2.2000000000000002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0.3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0.6</v>
      </c>
      <c r="H100" s="26">
        <v>0.5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1.4</v>
      </c>
      <c r="H101" s="26">
        <v>1.3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0.5</v>
      </c>
      <c r="H102" s="26">
        <v>0.4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0.9</v>
      </c>
      <c r="H103" s="26">
        <v>1.2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>
        <v>1.5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0.5</v>
      </c>
      <c r="H105" s="26">
        <v>0.4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>
        <v>0.4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>
        <v>0</v>
      </c>
    </row>
    <row r="108" spans="1:8">
      <c r="A108" s="41" t="s">
        <v>80</v>
      </c>
      <c r="B108" s="26">
        <v>29</v>
      </c>
      <c r="C108" s="26">
        <v>36</v>
      </c>
      <c r="D108" s="26">
        <v>7.2</v>
      </c>
      <c r="E108" s="26" t="s">
        <v>38</v>
      </c>
      <c r="F108" s="26" t="s">
        <v>38</v>
      </c>
      <c r="G108" s="26">
        <v>0.9</v>
      </c>
      <c r="H108" s="26" t="s">
        <v>28</v>
      </c>
    </row>
    <row r="109" spans="1:8" ht="30">
      <c r="A109" s="36" t="s">
        <v>81</v>
      </c>
      <c r="B109" s="26">
        <v>16.899999999999999</v>
      </c>
      <c r="C109" s="26">
        <v>21.7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10.5</v>
      </c>
      <c r="C110" s="26">
        <v>12.3</v>
      </c>
      <c r="D110" s="26" t="s">
        <v>38</v>
      </c>
      <c r="E110" s="26" t="s">
        <v>38</v>
      </c>
      <c r="F110" s="26" t="s">
        <v>38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1.6</v>
      </c>
      <c r="C112" s="26">
        <v>2.1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236.6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82.6</v>
      </c>
      <c r="H114" s="30">
        <v>154</v>
      </c>
    </row>
    <row r="115" spans="1:8" ht="30">
      <c r="A115" s="41" t="s">
        <v>93</v>
      </c>
      <c r="B115" s="26">
        <v>70.8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22.5</v>
      </c>
      <c r="H115" s="26">
        <v>48.3</v>
      </c>
    </row>
    <row r="116" spans="1:8" ht="30">
      <c r="A116" s="24" t="s">
        <v>94</v>
      </c>
      <c r="B116" s="26">
        <v>61.6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20.3</v>
      </c>
      <c r="H116" s="26">
        <v>41.3</v>
      </c>
    </row>
    <row r="117" spans="1:8">
      <c r="A117" s="24" t="s">
        <v>95</v>
      </c>
      <c r="B117" s="26">
        <v>8.1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1.6</v>
      </c>
      <c r="H117" s="26">
        <v>6.5</v>
      </c>
    </row>
    <row r="118" spans="1:8">
      <c r="A118" s="41" t="s">
        <v>96</v>
      </c>
      <c r="B118" s="26">
        <v>57.3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27.2</v>
      </c>
      <c r="H118" s="26">
        <v>30.1</v>
      </c>
    </row>
    <row r="119" spans="1:8" ht="30">
      <c r="A119" s="24" t="s">
        <v>97</v>
      </c>
      <c r="B119" s="26">
        <v>11.7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2.4</v>
      </c>
      <c r="H119" s="26">
        <v>9.3000000000000007</v>
      </c>
    </row>
    <row r="120" spans="1:8">
      <c r="A120" s="24" t="s">
        <v>98</v>
      </c>
      <c r="B120" s="26">
        <v>45.6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24.7</v>
      </c>
      <c r="H120" s="26">
        <v>20.8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108.5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32.799999999999997</v>
      </c>
      <c r="H128" s="26">
        <v>75.7</v>
      </c>
    </row>
    <row r="129" spans="1:8" ht="30">
      <c r="A129" s="24" t="s">
        <v>107</v>
      </c>
      <c r="B129" s="26">
        <v>18.8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6</v>
      </c>
      <c r="H129" s="26">
        <v>12.8</v>
      </c>
    </row>
    <row r="130" spans="1:8">
      <c r="A130" s="24" t="s">
        <v>108</v>
      </c>
      <c r="B130" s="26">
        <v>28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7.9</v>
      </c>
      <c r="H130" s="26">
        <v>20</v>
      </c>
    </row>
    <row r="131" spans="1:8">
      <c r="A131" s="24" t="s">
        <v>109</v>
      </c>
      <c r="B131" s="26">
        <v>17.8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8.3000000000000007</v>
      </c>
      <c r="H131" s="26">
        <v>9.5</v>
      </c>
    </row>
    <row r="132" spans="1:8">
      <c r="A132" s="24" t="s">
        <v>110</v>
      </c>
      <c r="B132" s="26">
        <v>4.5999999999999996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2</v>
      </c>
      <c r="H132" s="26">
        <v>2.6</v>
      </c>
    </row>
    <row r="133" spans="1:8">
      <c r="A133" s="24" t="s">
        <v>111</v>
      </c>
      <c r="B133" s="26">
        <v>4.5999999999999996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1.5</v>
      </c>
      <c r="H133" s="26">
        <v>3.1</v>
      </c>
    </row>
    <row r="134" spans="1:8">
      <c r="A134" s="24" t="s">
        <v>112</v>
      </c>
      <c r="B134" s="26">
        <v>15.7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2.2000000000000002</v>
      </c>
      <c r="H134" s="26">
        <v>13.6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29.9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27.3</v>
      </c>
      <c r="H136" s="26">
        <v>31.3</v>
      </c>
    </row>
    <row r="137" spans="1:8">
      <c r="A137" s="41" t="s">
        <v>115</v>
      </c>
      <c r="B137" s="26">
        <v>24.2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32.9</v>
      </c>
      <c r="H137" s="26">
        <v>19.5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45.9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39.799999999999997</v>
      </c>
      <c r="H141" s="26">
        <v>49.1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0.1</v>
      </c>
      <c r="H142" s="30">
        <v>0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18340</v>
      </c>
      <c r="C144" s="23">
        <v>14085</v>
      </c>
      <c r="D144" s="23">
        <v>570</v>
      </c>
      <c r="E144" s="23">
        <v>373</v>
      </c>
      <c r="F144" s="23">
        <v>197</v>
      </c>
      <c r="G144" s="23">
        <v>3685</v>
      </c>
      <c r="H144" s="23" t="s">
        <v>28</v>
      </c>
    </row>
    <row r="145" spans="1:8">
      <c r="A145" s="49" t="s">
        <v>123</v>
      </c>
      <c r="B145" s="23">
        <v>18340</v>
      </c>
      <c r="C145" s="23">
        <v>14085</v>
      </c>
      <c r="D145" s="23">
        <v>570</v>
      </c>
      <c r="E145" s="23">
        <v>373</v>
      </c>
      <c r="F145" s="23">
        <v>197</v>
      </c>
      <c r="G145" s="23">
        <v>3685</v>
      </c>
      <c r="H145" s="23" t="s">
        <v>28</v>
      </c>
    </row>
    <row r="146" spans="1:8">
      <c r="A146" s="50" t="s">
        <v>124</v>
      </c>
      <c r="B146" s="23">
        <v>7017</v>
      </c>
      <c r="C146" s="23">
        <v>5489</v>
      </c>
      <c r="D146" s="23">
        <v>197</v>
      </c>
      <c r="E146" s="23" t="s">
        <v>38</v>
      </c>
      <c r="F146" s="23" t="s">
        <v>38</v>
      </c>
      <c r="G146" s="23">
        <v>1331</v>
      </c>
      <c r="H146" s="23" t="s">
        <v>28</v>
      </c>
    </row>
    <row r="147" spans="1:8">
      <c r="A147" s="51" t="s">
        <v>125</v>
      </c>
      <c r="B147" s="23">
        <v>17180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>
        <v>3205</v>
      </c>
      <c r="H147" s="23" t="s">
        <v>28</v>
      </c>
    </row>
    <row r="148" spans="1:8">
      <c r="A148" s="52" t="s">
        <v>126</v>
      </c>
      <c r="B148" s="23">
        <v>1160</v>
      </c>
      <c r="C148" s="23" t="s">
        <v>38</v>
      </c>
      <c r="D148" s="23" t="s">
        <v>38</v>
      </c>
      <c r="E148" s="23" t="s">
        <v>38</v>
      </c>
      <c r="F148" s="23" t="s">
        <v>38</v>
      </c>
      <c r="G148" s="23">
        <v>480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3405</v>
      </c>
      <c r="C150" s="23" t="s">
        <v>28</v>
      </c>
      <c r="D150" s="23" t="s">
        <v>38</v>
      </c>
      <c r="E150" s="23" t="s">
        <v>38</v>
      </c>
      <c r="F150" s="23" t="s">
        <v>28</v>
      </c>
      <c r="G150" s="23" t="s">
        <v>38</v>
      </c>
      <c r="H150" s="23" t="s">
        <v>28</v>
      </c>
    </row>
    <row r="151" spans="1:8">
      <c r="A151" s="55" t="s">
        <v>129</v>
      </c>
      <c r="B151" s="23">
        <v>5996</v>
      </c>
      <c r="C151" s="23" t="s">
        <v>28</v>
      </c>
      <c r="D151" s="23">
        <v>294</v>
      </c>
      <c r="E151" s="23" t="s">
        <v>38</v>
      </c>
      <c r="F151" s="23" t="s">
        <v>38</v>
      </c>
      <c r="G151" s="23">
        <v>5702</v>
      </c>
      <c r="H151" s="23" t="s">
        <v>28</v>
      </c>
    </row>
    <row r="152" spans="1:8">
      <c r="A152" s="56" t="s">
        <v>130</v>
      </c>
      <c r="B152" s="23">
        <v>5136</v>
      </c>
      <c r="C152" s="23" t="s">
        <v>28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860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1899865</v>
      </c>
      <c r="C154" s="23" t="s">
        <v>38</v>
      </c>
      <c r="D154" s="23" t="s">
        <v>38</v>
      </c>
      <c r="E154" s="23" t="s">
        <v>38</v>
      </c>
      <c r="F154" s="23" t="s">
        <v>28</v>
      </c>
      <c r="G154" s="23">
        <v>58188</v>
      </c>
      <c r="H154" s="23" t="s">
        <v>28</v>
      </c>
    </row>
    <row r="155" spans="1:8">
      <c r="A155" s="51" t="s">
        <v>133</v>
      </c>
      <c r="B155" s="23">
        <v>1897060</v>
      </c>
      <c r="C155" s="23" t="s">
        <v>38</v>
      </c>
      <c r="D155" s="23" t="s">
        <v>38</v>
      </c>
      <c r="E155" s="23" t="s">
        <v>38</v>
      </c>
      <c r="F155" s="23" t="s">
        <v>28</v>
      </c>
      <c r="G155" s="23">
        <v>55383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1885792</v>
      </c>
      <c r="C157" s="23" t="s">
        <v>38</v>
      </c>
      <c r="D157" s="23" t="s">
        <v>38</v>
      </c>
      <c r="E157" s="23" t="s">
        <v>38</v>
      </c>
      <c r="F157" s="23" t="s">
        <v>28</v>
      </c>
      <c r="G157" s="23">
        <v>44135</v>
      </c>
      <c r="H157" s="23" t="s">
        <v>28</v>
      </c>
    </row>
    <row r="158" spans="1:8" ht="25.5">
      <c r="A158" s="58" t="s">
        <v>135</v>
      </c>
      <c r="B158" s="23">
        <v>853678</v>
      </c>
      <c r="C158" s="23" t="s">
        <v>38</v>
      </c>
      <c r="D158" s="23" t="s">
        <v>38</v>
      </c>
      <c r="E158" s="23" t="s">
        <v>38</v>
      </c>
      <c r="F158" s="23" t="s">
        <v>28</v>
      </c>
      <c r="G158" s="23">
        <v>27410</v>
      </c>
      <c r="H158" s="23" t="s">
        <v>28</v>
      </c>
    </row>
    <row r="159" spans="1:8">
      <c r="A159" s="59" t="s">
        <v>136</v>
      </c>
      <c r="B159" s="23">
        <v>1369535</v>
      </c>
      <c r="C159" s="23" t="s">
        <v>38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516257</v>
      </c>
      <c r="C160" s="23" t="s">
        <v>38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6171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4242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707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707</v>
      </c>
      <c r="H163" s="23" t="s">
        <v>28</v>
      </c>
    </row>
    <row r="164" spans="1:8">
      <c r="A164" s="61" t="s">
        <v>141</v>
      </c>
      <c r="B164" s="23">
        <v>148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148</v>
      </c>
      <c r="H164" s="23" t="s">
        <v>28</v>
      </c>
    </row>
    <row r="165" spans="1:8">
      <c r="A165" s="51" t="s">
        <v>142</v>
      </c>
      <c r="B165" s="23">
        <v>2805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2805</v>
      </c>
      <c r="H165" s="23" t="s">
        <v>28</v>
      </c>
    </row>
    <row r="166" spans="1:8">
      <c r="A166" s="62" t="s">
        <v>143</v>
      </c>
      <c r="B166" s="23">
        <v>2805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2805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971</v>
      </c>
      <c r="C169" s="23">
        <v>680</v>
      </c>
      <c r="D169" s="23">
        <v>16</v>
      </c>
      <c r="E169" s="23" t="s">
        <v>38</v>
      </c>
      <c r="F169" s="23" t="s">
        <v>38</v>
      </c>
      <c r="G169" s="23">
        <v>275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4513</v>
      </c>
      <c r="C176" s="23" t="s">
        <v>28</v>
      </c>
      <c r="D176" s="23" t="s">
        <v>38</v>
      </c>
      <c r="E176" s="23" t="s">
        <v>38</v>
      </c>
      <c r="F176" s="23" t="s">
        <v>28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1102</v>
      </c>
      <c r="C183" s="23" t="s">
        <v>28</v>
      </c>
      <c r="D183" s="23" t="s">
        <v>38</v>
      </c>
      <c r="E183" s="23" t="s">
        <v>38</v>
      </c>
      <c r="F183" s="23" t="s">
        <v>38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1328</v>
      </c>
      <c r="C185" s="23">
        <v>309</v>
      </c>
      <c r="D185" s="23">
        <v>133</v>
      </c>
      <c r="E185" s="23">
        <v>123</v>
      </c>
      <c r="F185" s="23">
        <v>10</v>
      </c>
      <c r="G185" s="23">
        <v>886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194</v>
      </c>
      <c r="C187" s="23">
        <v>122</v>
      </c>
      <c r="D187" s="23">
        <v>72</v>
      </c>
      <c r="E187" s="23">
        <v>67</v>
      </c>
      <c r="F187" s="23">
        <v>5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>
        <v>5</v>
      </c>
      <c r="C190" s="23" t="s">
        <v>38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27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104</v>
      </c>
      <c r="C193" s="23">
        <v>58</v>
      </c>
      <c r="D193" s="23" t="s">
        <v>28</v>
      </c>
      <c r="E193" s="23" t="s">
        <v>28</v>
      </c>
      <c r="F193" s="23" t="s">
        <v>28</v>
      </c>
      <c r="G193" s="23">
        <v>46</v>
      </c>
      <c r="H193" s="22" t="s">
        <v>23</v>
      </c>
    </row>
    <row r="194" spans="1:8">
      <c r="A194" s="60" t="s">
        <v>171</v>
      </c>
      <c r="B194" s="23">
        <v>984</v>
      </c>
      <c r="C194" s="23">
        <v>228</v>
      </c>
      <c r="D194" s="23">
        <v>52</v>
      </c>
      <c r="E194" s="23">
        <v>47</v>
      </c>
      <c r="F194" s="23">
        <v>5</v>
      </c>
      <c r="G194" s="23">
        <v>704</v>
      </c>
      <c r="H194" s="22" t="s">
        <v>23</v>
      </c>
    </row>
    <row r="195" spans="1:8">
      <c r="A195" s="60" t="s">
        <v>172</v>
      </c>
      <c r="B195" s="23">
        <v>6736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6736</v>
      </c>
      <c r="H195" s="22" t="s">
        <v>23</v>
      </c>
    </row>
    <row r="196" spans="1:8">
      <c r="A196" s="75" t="s">
        <v>173</v>
      </c>
      <c r="B196" s="23">
        <v>1806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1806</v>
      </c>
      <c r="H196" s="22" t="s">
        <v>23</v>
      </c>
    </row>
    <row r="197" spans="1:8">
      <c r="A197" s="76" t="s">
        <v>174</v>
      </c>
      <c r="B197" s="23">
        <v>145</v>
      </c>
      <c r="C197" s="23">
        <v>83</v>
      </c>
      <c r="D197" s="23">
        <v>62</v>
      </c>
      <c r="E197" s="23">
        <v>54</v>
      </c>
      <c r="F197" s="23">
        <v>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59</v>
      </c>
      <c r="C198" s="23">
        <v>31</v>
      </c>
      <c r="D198" s="23">
        <v>28</v>
      </c>
      <c r="E198" s="23">
        <v>22</v>
      </c>
      <c r="F198" s="23">
        <v>6</v>
      </c>
      <c r="G198" s="22" t="s">
        <v>23</v>
      </c>
      <c r="H198" s="22" t="s">
        <v>23</v>
      </c>
    </row>
    <row r="199" spans="1:8">
      <c r="A199" s="77" t="s">
        <v>176</v>
      </c>
      <c r="B199" s="23">
        <v>205</v>
      </c>
      <c r="C199" s="23">
        <v>119</v>
      </c>
      <c r="D199" s="23">
        <v>86</v>
      </c>
      <c r="E199" s="23">
        <v>83</v>
      </c>
      <c r="F199" s="23">
        <v>3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384.8</v>
      </c>
      <c r="D201" s="26">
        <v>274.5</v>
      </c>
      <c r="E201" s="26">
        <v>288.39999999999998</v>
      </c>
      <c r="F201" s="26">
        <v>102.7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510.9</v>
      </c>
      <c r="D203" s="26">
        <v>350.8</v>
      </c>
      <c r="E203" s="26">
        <v>369.2</v>
      </c>
      <c r="F203" s="26">
        <v>103.7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56.5</v>
      </c>
      <c r="D206" s="26">
        <v>31</v>
      </c>
      <c r="E206" s="26">
        <v>21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119</v>
      </c>
      <c r="D209" s="23">
        <v>3</v>
      </c>
      <c r="E209" s="23">
        <v>3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6636.4</v>
      </c>
      <c r="D210" s="26">
        <v>316.60000000000002</v>
      </c>
      <c r="E210" s="26">
        <v>333.3</v>
      </c>
      <c r="F210" s="26">
        <v>123</v>
      </c>
      <c r="G210" s="26">
        <v>0.2</v>
      </c>
      <c r="H210" s="26">
        <v>27.3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6074.2</v>
      </c>
      <c r="D211" s="26">
        <v>316.39999999999998</v>
      </c>
      <c r="E211" s="26">
        <v>333</v>
      </c>
      <c r="F211" s="26">
        <v>123</v>
      </c>
      <c r="G211" s="26">
        <v>0.1</v>
      </c>
      <c r="H211" s="26">
        <v>12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4770.6000000000004</v>
      </c>
      <c r="D212" s="26">
        <v>691.4</v>
      </c>
      <c r="E212" s="26">
        <v>802.4</v>
      </c>
      <c r="F212" s="26">
        <v>104.4</v>
      </c>
      <c r="G212" s="26">
        <v>0.1</v>
      </c>
      <c r="H212" s="26">
        <v>7.2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1565</v>
      </c>
      <c r="D214" s="23">
        <v>57</v>
      </c>
      <c r="E214" s="23">
        <v>62</v>
      </c>
      <c r="F214" s="23">
        <v>49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610</v>
      </c>
      <c r="D215" s="23">
        <v>33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38</v>
      </c>
      <c r="E216" s="23" t="s">
        <v>38</v>
      </c>
      <c r="F216" s="23" t="s">
        <v>28</v>
      </c>
      <c r="G216" s="23" t="s">
        <v>38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38</v>
      </c>
      <c r="E217" s="23" t="s">
        <v>38</v>
      </c>
      <c r="F217" s="23" t="s">
        <v>28</v>
      </c>
      <c r="G217" s="23">
        <v>25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215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17</v>
      </c>
      <c r="D9" s="20">
        <v>49</v>
      </c>
      <c r="E9" s="20" t="s">
        <v>38</v>
      </c>
      <c r="F9" s="20" t="s">
        <v>38</v>
      </c>
      <c r="G9" s="20">
        <v>6210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13</v>
      </c>
      <c r="D10" s="23">
        <v>36</v>
      </c>
      <c r="E10" s="23" t="s">
        <v>38</v>
      </c>
      <c r="F10" s="23" t="s">
        <v>38</v>
      </c>
      <c r="G10" s="23">
        <v>4915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76.5</v>
      </c>
      <c r="D11" s="26">
        <v>73.5</v>
      </c>
      <c r="E11" s="26" t="s">
        <v>38</v>
      </c>
      <c r="F11" s="26" t="s">
        <v>38</v>
      </c>
      <c r="G11" s="26">
        <v>79.099999999999994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1308</v>
      </c>
      <c r="D12" s="20">
        <v>82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1257</v>
      </c>
      <c r="D13" s="23">
        <v>82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1140</v>
      </c>
      <c r="D14" s="23">
        <v>71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117</v>
      </c>
      <c r="D15" s="23">
        <v>11</v>
      </c>
      <c r="E15" s="23">
        <v>11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195820.4</v>
      </c>
      <c r="C16" s="30">
        <v>163122.79999999999</v>
      </c>
      <c r="D16" s="30">
        <v>30116.6</v>
      </c>
      <c r="E16" s="30" t="s">
        <v>38</v>
      </c>
      <c r="F16" s="30" t="s">
        <v>38</v>
      </c>
      <c r="G16" s="30">
        <v>2581</v>
      </c>
      <c r="H16" s="30" t="s">
        <v>28</v>
      </c>
    </row>
    <row r="17" spans="1:8">
      <c r="A17" s="31" t="s">
        <v>32</v>
      </c>
      <c r="B17" s="26">
        <v>190220.9</v>
      </c>
      <c r="C17" s="26">
        <v>157873.79999999999</v>
      </c>
      <c r="D17" s="26">
        <v>30079.599999999999</v>
      </c>
      <c r="E17" s="26" t="s">
        <v>38</v>
      </c>
      <c r="F17" s="26" t="s">
        <v>38</v>
      </c>
      <c r="G17" s="26">
        <v>2267.5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139533.4</v>
      </c>
      <c r="C19" s="26">
        <v>109625.8</v>
      </c>
      <c r="D19" s="26">
        <v>29434.5</v>
      </c>
      <c r="E19" s="26" t="s">
        <v>38</v>
      </c>
      <c r="F19" s="26" t="s">
        <v>38</v>
      </c>
      <c r="G19" s="26">
        <v>473.1</v>
      </c>
      <c r="H19" s="26" t="s">
        <v>28</v>
      </c>
    </row>
    <row r="20" spans="1:8">
      <c r="A20" s="32" t="s">
        <v>35</v>
      </c>
      <c r="B20" s="26">
        <v>22497</v>
      </c>
      <c r="C20" s="26">
        <v>21053</v>
      </c>
      <c r="D20" s="26">
        <v>536.1</v>
      </c>
      <c r="E20" s="26">
        <v>536.1</v>
      </c>
      <c r="F20" s="26" t="s">
        <v>28</v>
      </c>
      <c r="G20" s="26">
        <v>907.9</v>
      </c>
      <c r="H20" s="26" t="s">
        <v>28</v>
      </c>
    </row>
    <row r="21" spans="1:8">
      <c r="A21" s="32" t="s">
        <v>36</v>
      </c>
      <c r="B21" s="26">
        <v>25798.3</v>
      </c>
      <c r="C21" s="26">
        <v>25724</v>
      </c>
      <c r="D21" s="26" t="s">
        <v>28</v>
      </c>
      <c r="E21" s="26" t="s">
        <v>28</v>
      </c>
      <c r="F21" s="26" t="s">
        <v>28</v>
      </c>
      <c r="G21" s="26">
        <v>74.3</v>
      </c>
      <c r="H21" s="26" t="s">
        <v>28</v>
      </c>
    </row>
    <row r="22" spans="1:8">
      <c r="A22" s="32" t="s">
        <v>37</v>
      </c>
      <c r="B22" s="26">
        <v>40.4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40.4</v>
      </c>
      <c r="H22" s="26" t="s">
        <v>28</v>
      </c>
    </row>
    <row r="23" spans="1:8">
      <c r="A23" s="32" t="s">
        <v>39</v>
      </c>
      <c r="B23" s="26">
        <v>2351.6999999999998</v>
      </c>
      <c r="C23" s="26">
        <v>1471</v>
      </c>
      <c r="D23" s="26" t="s">
        <v>38</v>
      </c>
      <c r="E23" s="26" t="s">
        <v>38</v>
      </c>
      <c r="F23" s="26" t="s">
        <v>28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176889.1</v>
      </c>
      <c r="C24" s="26">
        <v>151085.79999999999</v>
      </c>
      <c r="D24" s="26">
        <v>24307.5</v>
      </c>
      <c r="E24" s="26" t="s">
        <v>38</v>
      </c>
      <c r="F24" s="26" t="s">
        <v>38</v>
      </c>
      <c r="G24" s="26">
        <v>1495.8</v>
      </c>
      <c r="H24" s="26" t="s">
        <v>28</v>
      </c>
    </row>
    <row r="25" spans="1:8" ht="45">
      <c r="A25" s="21" t="s">
        <v>41</v>
      </c>
      <c r="B25" s="26">
        <v>93</v>
      </c>
      <c r="C25" s="26">
        <v>95.7</v>
      </c>
      <c r="D25" s="26">
        <v>80.8</v>
      </c>
      <c r="E25" s="26" t="s">
        <v>38</v>
      </c>
      <c r="F25" s="26" t="s">
        <v>38</v>
      </c>
      <c r="G25" s="26">
        <v>66</v>
      </c>
      <c r="H25" s="26" t="s">
        <v>28</v>
      </c>
    </row>
    <row r="26" spans="1:8" ht="25.5">
      <c r="A26" s="18" t="s">
        <v>42</v>
      </c>
      <c r="B26" s="30">
        <v>117527.9</v>
      </c>
      <c r="C26" s="30">
        <v>97964.800000000003</v>
      </c>
      <c r="D26" s="30">
        <v>19127</v>
      </c>
      <c r="E26" s="30" t="s">
        <v>38</v>
      </c>
      <c r="F26" s="30" t="s">
        <v>38</v>
      </c>
      <c r="G26" s="30">
        <v>436.1</v>
      </c>
      <c r="H26" s="30" t="s">
        <v>28</v>
      </c>
    </row>
    <row r="27" spans="1:8" ht="30">
      <c r="A27" s="34" t="s">
        <v>43</v>
      </c>
      <c r="B27" s="26">
        <v>86261.8</v>
      </c>
      <c r="C27" s="26">
        <v>68427.8</v>
      </c>
      <c r="D27" s="26">
        <v>17734</v>
      </c>
      <c r="E27" s="26" t="s">
        <v>38</v>
      </c>
      <c r="F27" s="26" t="s">
        <v>38</v>
      </c>
      <c r="G27" s="26">
        <v>100</v>
      </c>
      <c r="H27" s="26" t="s">
        <v>28</v>
      </c>
    </row>
    <row r="28" spans="1:8" ht="30">
      <c r="A28" s="35" t="s">
        <v>44</v>
      </c>
      <c r="B28" s="26">
        <v>68254</v>
      </c>
      <c r="C28" s="26">
        <v>51422</v>
      </c>
      <c r="D28" s="26" t="s">
        <v>38</v>
      </c>
      <c r="E28" s="26" t="s">
        <v>38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10428.799999999999</v>
      </c>
      <c r="C30" s="26">
        <v>9865.7999999999993</v>
      </c>
      <c r="D30" s="26" t="s">
        <v>38</v>
      </c>
      <c r="E30" s="26" t="s">
        <v>38</v>
      </c>
      <c r="F30" s="26" t="s">
        <v>28</v>
      </c>
      <c r="G30" s="26" t="s">
        <v>38</v>
      </c>
      <c r="H30" s="26" t="s">
        <v>28</v>
      </c>
    </row>
    <row r="31" spans="1:8">
      <c r="A31" s="36" t="s">
        <v>47</v>
      </c>
      <c r="B31" s="26">
        <v>4181</v>
      </c>
      <c r="C31" s="26" t="s">
        <v>38</v>
      </c>
      <c r="D31" s="26" t="s">
        <v>38</v>
      </c>
      <c r="E31" s="26" t="s">
        <v>38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28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1671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38</v>
      </c>
      <c r="H37" s="26" t="s">
        <v>28</v>
      </c>
    </row>
    <row r="38" spans="1:8">
      <c r="A38" s="34" t="s">
        <v>54</v>
      </c>
      <c r="B38" s="26">
        <v>9586</v>
      </c>
      <c r="C38" s="26">
        <v>9286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9586</v>
      </c>
      <c r="C42" s="26">
        <v>9286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>
        <v>0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9586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290</v>
      </c>
      <c r="C51" s="26" t="s">
        <v>38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>
        <v>36.5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36.5</v>
      </c>
      <c r="H52" s="26" t="s">
        <v>28</v>
      </c>
    </row>
    <row r="53" spans="1:8" ht="25.5">
      <c r="A53" s="39" t="s">
        <v>69</v>
      </c>
      <c r="B53" s="26">
        <v>35.200000000000003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35.200000000000003</v>
      </c>
      <c r="H53" s="26" t="s">
        <v>28</v>
      </c>
    </row>
    <row r="54" spans="1:8" ht="30">
      <c r="A54" s="24" t="s">
        <v>70</v>
      </c>
      <c r="B54" s="26">
        <v>7.7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7.7</v>
      </c>
      <c r="H54" s="26" t="s">
        <v>28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2.6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2.6</v>
      </c>
      <c r="H56" s="26" t="s">
        <v>28</v>
      </c>
    </row>
    <row r="57" spans="1:8">
      <c r="A57" s="24" t="s">
        <v>73</v>
      </c>
      <c r="B57" s="26">
        <v>8.4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8.4</v>
      </c>
      <c r="H57" s="26" t="s">
        <v>28</v>
      </c>
    </row>
    <row r="58" spans="1:8">
      <c r="A58" s="24" t="s">
        <v>74</v>
      </c>
      <c r="B58" s="26">
        <v>1.6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1.6</v>
      </c>
      <c r="H58" s="26" t="s">
        <v>28</v>
      </c>
    </row>
    <row r="59" spans="1:8">
      <c r="A59" s="24" t="s">
        <v>75</v>
      </c>
      <c r="B59" s="26">
        <v>2.8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2.8</v>
      </c>
      <c r="H59" s="26" t="s">
        <v>28</v>
      </c>
    </row>
    <row r="60" spans="1:8">
      <c r="A60" s="40" t="s">
        <v>76</v>
      </c>
      <c r="B60" s="26">
        <v>3.4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3.4</v>
      </c>
      <c r="H60" s="26" t="s">
        <v>28</v>
      </c>
    </row>
    <row r="61" spans="1:8">
      <c r="A61" s="24" t="s">
        <v>77</v>
      </c>
      <c r="B61" s="26">
        <v>1.6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1.6</v>
      </c>
      <c r="H61" s="26" t="s">
        <v>28</v>
      </c>
    </row>
    <row r="62" spans="1:8">
      <c r="A62" s="40" t="s">
        <v>78</v>
      </c>
      <c r="B62" s="26">
        <v>1.3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1.3</v>
      </c>
      <c r="H62" s="26" t="s">
        <v>28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>
        <v>21353.5</v>
      </c>
      <c r="C64" s="26">
        <v>20249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4217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16432.400000000001</v>
      </c>
      <c r="C66" s="26">
        <v>15373</v>
      </c>
      <c r="D66" s="26">
        <v>1048</v>
      </c>
      <c r="E66" s="26" t="s">
        <v>38</v>
      </c>
      <c r="F66" s="26" t="s">
        <v>28</v>
      </c>
      <c r="G66" s="26">
        <v>11.4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73.400000000000006</v>
      </c>
      <c r="C71" s="26">
        <v>69.8</v>
      </c>
      <c r="D71" s="26">
        <v>92.7</v>
      </c>
      <c r="E71" s="26" t="s">
        <v>38</v>
      </c>
      <c r="F71" s="26" t="s">
        <v>38</v>
      </c>
      <c r="G71" s="26">
        <v>22.9</v>
      </c>
      <c r="H71" s="26" t="s">
        <v>28</v>
      </c>
    </row>
    <row r="72" spans="1:8" ht="30">
      <c r="A72" s="35" t="s">
        <v>44</v>
      </c>
      <c r="B72" s="26">
        <v>58.1</v>
      </c>
      <c r="C72" s="26" t="s">
        <v>38</v>
      </c>
      <c r="D72" s="26">
        <v>87.6</v>
      </c>
      <c r="E72" s="26" t="s">
        <v>38</v>
      </c>
      <c r="F72" s="26" t="s">
        <v>38</v>
      </c>
      <c r="G72" s="26" t="s">
        <v>38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8.9</v>
      </c>
      <c r="C74" s="26">
        <v>10.1</v>
      </c>
      <c r="D74" s="26" t="s">
        <v>38</v>
      </c>
      <c r="E74" s="26" t="s">
        <v>38</v>
      </c>
      <c r="F74" s="26" t="s">
        <v>28</v>
      </c>
      <c r="G74" s="26" t="s">
        <v>38</v>
      </c>
      <c r="H74" s="26" t="s">
        <v>28</v>
      </c>
    </row>
    <row r="75" spans="1:8">
      <c r="A75" s="36" t="s">
        <v>47</v>
      </c>
      <c r="B75" s="26" t="s">
        <v>38</v>
      </c>
      <c r="C75" s="26">
        <v>4</v>
      </c>
      <c r="D75" s="26" t="s">
        <v>38</v>
      </c>
      <c r="E75" s="26" t="s">
        <v>38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38</v>
      </c>
      <c r="C78" s="26" t="s">
        <v>28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1.4</v>
      </c>
      <c r="C80" s="26" t="s">
        <v>38</v>
      </c>
      <c r="D80" s="26" t="s">
        <v>28</v>
      </c>
      <c r="E80" s="26" t="s">
        <v>28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1.3</v>
      </c>
      <c r="C81" s="26" t="s">
        <v>38</v>
      </c>
      <c r="D81" s="26" t="s">
        <v>28</v>
      </c>
      <c r="E81" s="26" t="s">
        <v>28</v>
      </c>
      <c r="F81" s="26" t="s">
        <v>28</v>
      </c>
      <c r="G81" s="26" t="s">
        <v>38</v>
      </c>
      <c r="H81" s="26" t="s">
        <v>28</v>
      </c>
    </row>
    <row r="82" spans="1:8">
      <c r="A82" s="34" t="s">
        <v>54</v>
      </c>
      <c r="B82" s="26">
        <v>8.1999999999999993</v>
      </c>
      <c r="C82" s="26">
        <v>9.5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8.1999999999999993</v>
      </c>
      <c r="C86" s="26">
        <v>9.5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8.1999999999999993</v>
      </c>
      <c r="C90" s="26" t="s">
        <v>38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0.2</v>
      </c>
      <c r="C95" s="26" t="s">
        <v>38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8.4</v>
      </c>
      <c r="H96" s="26" t="s">
        <v>28</v>
      </c>
    </row>
    <row r="97" spans="1:8" ht="25.5">
      <c r="A97" s="39" t="s">
        <v>90</v>
      </c>
      <c r="B97" s="26">
        <v>0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8.1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1.8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0.6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1.9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0.7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0.8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18.2</v>
      </c>
      <c r="C108" s="26" t="s">
        <v>38</v>
      </c>
      <c r="D108" s="26">
        <v>5.7</v>
      </c>
      <c r="E108" s="26">
        <v>5.9</v>
      </c>
      <c r="F108" s="26" t="s">
        <v>28</v>
      </c>
      <c r="G108" s="26" t="s">
        <v>38</v>
      </c>
      <c r="H108" s="26" t="s">
        <v>28</v>
      </c>
    </row>
    <row r="109" spans="1:8" ht="30">
      <c r="A109" s="36" t="s">
        <v>81</v>
      </c>
      <c r="B109" s="26" t="s">
        <v>38</v>
      </c>
      <c r="C109" s="26" t="s">
        <v>38</v>
      </c>
      <c r="D109" s="26" t="s">
        <v>38</v>
      </c>
      <c r="E109" s="26" t="s">
        <v>38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14</v>
      </c>
      <c r="C110" s="26">
        <v>15.7</v>
      </c>
      <c r="D110" s="26">
        <v>5.5</v>
      </c>
      <c r="E110" s="26">
        <v>5.6</v>
      </c>
      <c r="F110" s="26" t="s">
        <v>28</v>
      </c>
      <c r="G110" s="26">
        <v>2.6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40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40</v>
      </c>
      <c r="H114" s="30" t="s">
        <v>28</v>
      </c>
    </row>
    <row r="115" spans="1:8" ht="30">
      <c r="A115" s="41" t="s">
        <v>93</v>
      </c>
      <c r="B115" s="26">
        <v>11.1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11.1</v>
      </c>
      <c r="H115" s="26" t="s">
        <v>28</v>
      </c>
    </row>
    <row r="116" spans="1:8" ht="30">
      <c r="A116" s="24" t="s">
        <v>94</v>
      </c>
      <c r="B116" s="26">
        <v>10.4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10.4</v>
      </c>
      <c r="H116" s="26" t="s">
        <v>28</v>
      </c>
    </row>
    <row r="117" spans="1:8">
      <c r="A117" s="24" t="s">
        <v>95</v>
      </c>
      <c r="B117" s="26">
        <v>0.4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0.4</v>
      </c>
      <c r="H117" s="26" t="s">
        <v>28</v>
      </c>
    </row>
    <row r="118" spans="1:8">
      <c r="A118" s="41" t="s">
        <v>96</v>
      </c>
      <c r="B118" s="26">
        <v>10.9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10.9</v>
      </c>
      <c r="H118" s="26" t="s">
        <v>28</v>
      </c>
    </row>
    <row r="119" spans="1:8" ht="30">
      <c r="A119" s="24" t="s">
        <v>97</v>
      </c>
      <c r="B119" s="26">
        <v>0.5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0.5</v>
      </c>
      <c r="H119" s="26" t="s">
        <v>28</v>
      </c>
    </row>
    <row r="120" spans="1:8">
      <c r="A120" s="24" t="s">
        <v>98</v>
      </c>
      <c r="B120" s="26">
        <v>10.5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10.5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17.899999999999999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17.899999999999999</v>
      </c>
      <c r="H128" s="26" t="s">
        <v>28</v>
      </c>
    </row>
    <row r="129" spans="1:8" ht="30">
      <c r="A129" s="24" t="s">
        <v>107</v>
      </c>
      <c r="B129" s="26">
        <v>2.7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2.7</v>
      </c>
      <c r="H129" s="26" t="s">
        <v>28</v>
      </c>
    </row>
    <row r="130" spans="1:8">
      <c r="A130" s="24" t="s">
        <v>108</v>
      </c>
      <c r="B130" s="26">
        <v>3.2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3.2</v>
      </c>
      <c r="H130" s="26" t="s">
        <v>28</v>
      </c>
    </row>
    <row r="131" spans="1:8">
      <c r="A131" s="24" t="s">
        <v>109</v>
      </c>
      <c r="B131" s="26">
        <v>5.6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5.6</v>
      </c>
      <c r="H131" s="26" t="s">
        <v>28</v>
      </c>
    </row>
    <row r="132" spans="1:8">
      <c r="A132" s="24" t="s">
        <v>110</v>
      </c>
      <c r="B132" s="26">
        <v>1.7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1.7</v>
      </c>
      <c r="H132" s="26" t="s">
        <v>28</v>
      </c>
    </row>
    <row r="133" spans="1:8">
      <c r="A133" s="24" t="s">
        <v>111</v>
      </c>
      <c r="B133" s="26">
        <v>0.6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0.6</v>
      </c>
      <c r="H133" s="26" t="s">
        <v>28</v>
      </c>
    </row>
    <row r="134" spans="1:8">
      <c r="A134" s="24" t="s">
        <v>112</v>
      </c>
      <c r="B134" s="26">
        <v>1.2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1.2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27.8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27.8</v>
      </c>
      <c r="H136" s="26" t="s">
        <v>28</v>
      </c>
    </row>
    <row r="137" spans="1:8">
      <c r="A137" s="41" t="s">
        <v>115</v>
      </c>
      <c r="B137" s="26">
        <v>27.3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27.3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44.8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44.8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18069</v>
      </c>
      <c r="C144" s="23">
        <v>10872</v>
      </c>
      <c r="D144" s="23">
        <v>216</v>
      </c>
      <c r="E144" s="23">
        <v>216</v>
      </c>
      <c r="F144" s="23" t="s">
        <v>28</v>
      </c>
      <c r="G144" s="23">
        <v>6981</v>
      </c>
      <c r="H144" s="23" t="s">
        <v>28</v>
      </c>
    </row>
    <row r="145" spans="1:8">
      <c r="A145" s="49" t="s">
        <v>123</v>
      </c>
      <c r="B145" s="23">
        <v>18069</v>
      </c>
      <c r="C145" s="23">
        <v>10872</v>
      </c>
      <c r="D145" s="23">
        <v>216</v>
      </c>
      <c r="E145" s="23">
        <v>216</v>
      </c>
      <c r="F145" s="23" t="s">
        <v>28</v>
      </c>
      <c r="G145" s="23">
        <v>6981</v>
      </c>
      <c r="H145" s="23" t="s">
        <v>28</v>
      </c>
    </row>
    <row r="146" spans="1:8">
      <c r="A146" s="50" t="s">
        <v>124</v>
      </c>
      <c r="B146" s="23">
        <v>6731</v>
      </c>
      <c r="C146" s="23">
        <v>4090</v>
      </c>
      <c r="D146" s="23">
        <v>45</v>
      </c>
      <c r="E146" s="23">
        <v>45</v>
      </c>
      <c r="F146" s="23" t="s">
        <v>28</v>
      </c>
      <c r="G146" s="23">
        <v>2596</v>
      </c>
      <c r="H146" s="23" t="s">
        <v>28</v>
      </c>
    </row>
    <row r="147" spans="1:8">
      <c r="A147" s="51" t="s">
        <v>125</v>
      </c>
      <c r="B147" s="23">
        <v>17423</v>
      </c>
      <c r="C147" s="23" t="s">
        <v>38</v>
      </c>
      <c r="D147" s="23" t="s">
        <v>38</v>
      </c>
      <c r="E147" s="23" t="s">
        <v>38</v>
      </c>
      <c r="F147" s="23" t="s">
        <v>28</v>
      </c>
      <c r="G147" s="23">
        <v>6912</v>
      </c>
      <c r="H147" s="23" t="s">
        <v>28</v>
      </c>
    </row>
    <row r="148" spans="1:8">
      <c r="A148" s="52" t="s">
        <v>126</v>
      </c>
      <c r="B148" s="23">
        <v>646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>
        <v>69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6460</v>
      </c>
      <c r="C150" s="23" t="s">
        <v>28</v>
      </c>
      <c r="D150" s="23">
        <v>90</v>
      </c>
      <c r="E150" s="23">
        <v>90</v>
      </c>
      <c r="F150" s="23" t="s">
        <v>28</v>
      </c>
      <c r="G150" s="23">
        <v>6370</v>
      </c>
      <c r="H150" s="23" t="s">
        <v>28</v>
      </c>
    </row>
    <row r="151" spans="1:8">
      <c r="A151" s="55" t="s">
        <v>129</v>
      </c>
      <c r="B151" s="23">
        <v>9632</v>
      </c>
      <c r="C151" s="23" t="s">
        <v>28</v>
      </c>
      <c r="D151" s="23">
        <v>217</v>
      </c>
      <c r="E151" s="23">
        <v>217</v>
      </c>
      <c r="F151" s="23" t="s">
        <v>28</v>
      </c>
      <c r="G151" s="23">
        <v>9415</v>
      </c>
      <c r="H151" s="23" t="s">
        <v>28</v>
      </c>
    </row>
    <row r="152" spans="1:8">
      <c r="A152" s="56" t="s">
        <v>130</v>
      </c>
      <c r="B152" s="23">
        <v>9037</v>
      </c>
      <c r="C152" s="23" t="s">
        <v>28</v>
      </c>
      <c r="D152" s="23">
        <v>217</v>
      </c>
      <c r="E152" s="23">
        <v>217</v>
      </c>
      <c r="F152" s="23" t="s">
        <v>28</v>
      </c>
      <c r="G152" s="23">
        <v>8820</v>
      </c>
      <c r="H152" s="23" t="s">
        <v>28</v>
      </c>
    </row>
    <row r="153" spans="1:8">
      <c r="A153" s="56" t="s">
        <v>131</v>
      </c>
      <c r="B153" s="23">
        <v>595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595</v>
      </c>
      <c r="H153" s="23" t="s">
        <v>28</v>
      </c>
    </row>
    <row r="154" spans="1:8">
      <c r="A154" s="55" t="s">
        <v>132</v>
      </c>
      <c r="B154" s="23">
        <v>110776</v>
      </c>
      <c r="C154" s="23" t="s">
        <v>28</v>
      </c>
      <c r="D154" s="23">
        <v>1190</v>
      </c>
      <c r="E154" s="23">
        <v>1190</v>
      </c>
      <c r="F154" s="23" t="s">
        <v>28</v>
      </c>
      <c r="G154" s="23">
        <v>109586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>
        <v>1190</v>
      </c>
      <c r="E155" s="23">
        <v>1190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76152</v>
      </c>
      <c r="C157" s="23" t="s">
        <v>28</v>
      </c>
      <c r="D157" s="23">
        <v>119</v>
      </c>
      <c r="E157" s="23">
        <v>119</v>
      </c>
      <c r="F157" s="23" t="s">
        <v>28</v>
      </c>
      <c r="G157" s="23">
        <v>76033</v>
      </c>
      <c r="H157" s="23" t="s">
        <v>28</v>
      </c>
    </row>
    <row r="158" spans="1:8" ht="25.5">
      <c r="A158" s="58" t="s">
        <v>135</v>
      </c>
      <c r="B158" s="23">
        <v>33184</v>
      </c>
      <c r="C158" s="23" t="s">
        <v>28</v>
      </c>
      <c r="D158" s="23">
        <v>60</v>
      </c>
      <c r="E158" s="23">
        <v>60</v>
      </c>
      <c r="F158" s="23" t="s">
        <v>28</v>
      </c>
      <c r="G158" s="23">
        <v>33124</v>
      </c>
      <c r="H158" s="23" t="s">
        <v>28</v>
      </c>
    </row>
    <row r="159" spans="1:8">
      <c r="A159" s="59" t="s">
        <v>136</v>
      </c>
      <c r="B159" s="23">
        <v>46827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29325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19372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19372</v>
      </c>
      <c r="H161" s="23" t="s">
        <v>28</v>
      </c>
    </row>
    <row r="162" spans="1:8">
      <c r="A162" s="61" t="s">
        <v>139</v>
      </c>
      <c r="B162" s="23">
        <v>14862</v>
      </c>
      <c r="C162" s="23" t="s">
        <v>28</v>
      </c>
      <c r="D162" s="23">
        <v>1060</v>
      </c>
      <c r="E162" s="23">
        <v>1060</v>
      </c>
      <c r="F162" s="23" t="s">
        <v>28</v>
      </c>
      <c r="G162" s="23">
        <v>13802</v>
      </c>
      <c r="H162" s="23" t="s">
        <v>28</v>
      </c>
    </row>
    <row r="163" spans="1:8">
      <c r="A163" s="61" t="s">
        <v>140</v>
      </c>
      <c r="B163" s="23">
        <v>292</v>
      </c>
      <c r="C163" s="23" t="s">
        <v>28</v>
      </c>
      <c r="D163" s="23" t="s">
        <v>38</v>
      </c>
      <c r="E163" s="23" t="s">
        <v>38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923</v>
      </c>
      <c r="C169" s="23">
        <v>623</v>
      </c>
      <c r="D169" s="23" t="s">
        <v>38</v>
      </c>
      <c r="E169" s="23" t="s">
        <v>38</v>
      </c>
      <c r="F169" s="23" t="s">
        <v>28</v>
      </c>
      <c r="G169" s="23" t="s">
        <v>38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5377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5377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38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38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1180</v>
      </c>
      <c r="C183" s="23" t="s">
        <v>28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753</v>
      </c>
      <c r="C185" s="23">
        <v>280</v>
      </c>
      <c r="D185" s="23">
        <v>93</v>
      </c>
      <c r="E185" s="23" t="s">
        <v>38</v>
      </c>
      <c r="F185" s="23" t="s">
        <v>38</v>
      </c>
      <c r="G185" s="23">
        <v>380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192</v>
      </c>
      <c r="C187" s="23">
        <v>125</v>
      </c>
      <c r="D187" s="23">
        <v>67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15</v>
      </c>
      <c r="C191" s="23">
        <v>15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106</v>
      </c>
      <c r="C193" s="23" t="s">
        <v>38</v>
      </c>
      <c r="D193" s="23" t="s">
        <v>38</v>
      </c>
      <c r="E193" s="23" t="s">
        <v>38</v>
      </c>
      <c r="F193" s="23" t="s">
        <v>28</v>
      </c>
      <c r="G193" s="23">
        <v>71</v>
      </c>
      <c r="H193" s="22" t="s">
        <v>23</v>
      </c>
    </row>
    <row r="194" spans="1:8">
      <c r="A194" s="60" t="s">
        <v>171</v>
      </c>
      <c r="B194" s="23">
        <v>401</v>
      </c>
      <c r="C194" s="23">
        <v>165</v>
      </c>
      <c r="D194" s="23">
        <v>34</v>
      </c>
      <c r="E194" s="23" t="s">
        <v>38</v>
      </c>
      <c r="F194" s="23" t="s">
        <v>38</v>
      </c>
      <c r="G194" s="23">
        <v>202</v>
      </c>
      <c r="H194" s="22" t="s">
        <v>23</v>
      </c>
    </row>
    <row r="195" spans="1:8">
      <c r="A195" s="60" t="s">
        <v>172</v>
      </c>
      <c r="B195" s="23">
        <v>2557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2557</v>
      </c>
      <c r="H195" s="22" t="s">
        <v>23</v>
      </c>
    </row>
    <row r="196" spans="1:8">
      <c r="A196" s="75" t="s">
        <v>173</v>
      </c>
      <c r="B196" s="23">
        <v>818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818</v>
      </c>
      <c r="H196" s="22" t="s">
        <v>23</v>
      </c>
    </row>
    <row r="197" spans="1:8">
      <c r="A197" s="76" t="s">
        <v>174</v>
      </c>
      <c r="B197" s="23">
        <v>99</v>
      </c>
      <c r="C197" s="23">
        <v>48</v>
      </c>
      <c r="D197" s="23">
        <v>51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55</v>
      </c>
      <c r="C198" s="23">
        <v>36</v>
      </c>
      <c r="D198" s="23">
        <v>19</v>
      </c>
      <c r="E198" s="23">
        <v>19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>
        <v>215</v>
      </c>
      <c r="C199" s="23">
        <v>125</v>
      </c>
      <c r="D199" s="23">
        <v>90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391.5</v>
      </c>
      <c r="D201" s="26">
        <v>316.5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547.4</v>
      </c>
      <c r="D203" s="26">
        <v>264.7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109</v>
      </c>
      <c r="D209" s="23">
        <v>2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9595.5</v>
      </c>
      <c r="D210" s="26">
        <v>614.6</v>
      </c>
      <c r="E210" s="26" t="s">
        <v>38</v>
      </c>
      <c r="F210" s="26" t="s">
        <v>38</v>
      </c>
      <c r="G210" s="26">
        <v>0.4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9286.7000000000007</v>
      </c>
      <c r="D211" s="26">
        <v>613.9</v>
      </c>
      <c r="E211" s="26" t="s">
        <v>38</v>
      </c>
      <c r="F211" s="26" t="s">
        <v>38</v>
      </c>
      <c r="G211" s="26">
        <v>0.4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7535.8</v>
      </c>
      <c r="D212" s="26">
        <v>637.6</v>
      </c>
      <c r="E212" s="26" t="s">
        <v>38</v>
      </c>
      <c r="F212" s="26" t="s">
        <v>38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1553</v>
      </c>
      <c r="D214" s="23">
        <v>20</v>
      </c>
      <c r="E214" s="23">
        <v>20</v>
      </c>
      <c r="F214" s="23" t="s">
        <v>28</v>
      </c>
      <c r="G214" s="23">
        <v>5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584</v>
      </c>
      <c r="D215" s="23">
        <v>5</v>
      </c>
      <c r="E215" s="23">
        <v>5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18</v>
      </c>
      <c r="E216" s="23">
        <v>18</v>
      </c>
      <c r="F216" s="23" t="s">
        <v>28</v>
      </c>
      <c r="G216" s="23">
        <v>5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>
        <v>298</v>
      </c>
      <c r="E217" s="23">
        <v>298</v>
      </c>
      <c r="F217" s="23" t="s">
        <v>28</v>
      </c>
      <c r="G217" s="23">
        <v>40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216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25</v>
      </c>
      <c r="D9" s="20">
        <v>142</v>
      </c>
      <c r="E9" s="20">
        <v>135</v>
      </c>
      <c r="F9" s="20">
        <v>7</v>
      </c>
      <c r="G9" s="20">
        <v>14094</v>
      </c>
      <c r="H9" s="20">
        <v>3</v>
      </c>
    </row>
    <row r="10" spans="1:8" ht="30">
      <c r="A10" s="21" t="s">
        <v>24</v>
      </c>
      <c r="B10" s="22" t="s">
        <v>23</v>
      </c>
      <c r="C10" s="23">
        <v>22</v>
      </c>
      <c r="D10" s="23">
        <v>97</v>
      </c>
      <c r="E10" s="23">
        <v>94</v>
      </c>
      <c r="F10" s="23">
        <v>3</v>
      </c>
      <c r="G10" s="23">
        <v>10452</v>
      </c>
      <c r="H10" s="23">
        <v>3</v>
      </c>
    </row>
    <row r="11" spans="1:8" ht="45">
      <c r="A11" s="24" t="s">
        <v>25</v>
      </c>
      <c r="B11" s="25" t="s">
        <v>23</v>
      </c>
      <c r="C11" s="26">
        <v>88</v>
      </c>
      <c r="D11" s="26">
        <v>68.3</v>
      </c>
      <c r="E11" s="26">
        <v>69.599999999999994</v>
      </c>
      <c r="F11" s="26">
        <v>42.9</v>
      </c>
      <c r="G11" s="26">
        <v>74.2</v>
      </c>
      <c r="H11" s="26">
        <v>100</v>
      </c>
    </row>
    <row r="12" spans="1:8" ht="25.5">
      <c r="A12" s="27" t="s">
        <v>26</v>
      </c>
      <c r="B12" s="20" t="s">
        <v>23</v>
      </c>
      <c r="C12" s="20">
        <v>1596</v>
      </c>
      <c r="D12" s="20">
        <v>315</v>
      </c>
      <c r="E12" s="20">
        <v>271</v>
      </c>
      <c r="F12" s="20">
        <v>44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1463</v>
      </c>
      <c r="D13" s="23">
        <v>312</v>
      </c>
      <c r="E13" s="23">
        <v>268</v>
      </c>
      <c r="F13" s="23">
        <v>44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1337</v>
      </c>
      <c r="D14" s="23">
        <v>285</v>
      </c>
      <c r="E14" s="23">
        <v>243</v>
      </c>
      <c r="F14" s="23">
        <v>42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126</v>
      </c>
      <c r="D15" s="23">
        <v>27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337250.3</v>
      </c>
      <c r="C16" s="30">
        <v>233593</v>
      </c>
      <c r="D16" s="30">
        <v>100717.3</v>
      </c>
      <c r="E16" s="30">
        <v>89719.4</v>
      </c>
      <c r="F16" s="30">
        <v>10997.9</v>
      </c>
      <c r="G16" s="30">
        <v>2866.8</v>
      </c>
      <c r="H16" s="30">
        <v>73.2</v>
      </c>
    </row>
    <row r="17" spans="1:8">
      <c r="A17" s="31" t="s">
        <v>32</v>
      </c>
      <c r="B17" s="26">
        <v>308900.40000000002</v>
      </c>
      <c r="C17" s="26">
        <v>207780</v>
      </c>
      <c r="D17" s="26">
        <v>98816.5</v>
      </c>
      <c r="E17" s="26">
        <v>87889.600000000006</v>
      </c>
      <c r="F17" s="26">
        <v>10926.9</v>
      </c>
      <c r="G17" s="26">
        <v>2238.1999999999998</v>
      </c>
      <c r="H17" s="26">
        <v>65.8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214983</v>
      </c>
      <c r="C19" s="26">
        <v>133058.70000000001</v>
      </c>
      <c r="D19" s="26">
        <v>81211.3</v>
      </c>
      <c r="E19" s="26" t="s">
        <v>38</v>
      </c>
      <c r="F19" s="26" t="s">
        <v>38</v>
      </c>
      <c r="G19" s="26">
        <v>685.9</v>
      </c>
      <c r="H19" s="26">
        <v>27.1</v>
      </c>
    </row>
    <row r="20" spans="1:8">
      <c r="A20" s="32" t="s">
        <v>35</v>
      </c>
      <c r="B20" s="26">
        <v>32642.799999999999</v>
      </c>
      <c r="C20" s="26">
        <v>26373.599999999999</v>
      </c>
      <c r="D20" s="26">
        <v>6102</v>
      </c>
      <c r="E20" s="26" t="s">
        <v>38</v>
      </c>
      <c r="F20" s="26" t="s">
        <v>38</v>
      </c>
      <c r="G20" s="26">
        <v>167.2</v>
      </c>
      <c r="H20" s="26" t="s">
        <v>28</v>
      </c>
    </row>
    <row r="21" spans="1:8">
      <c r="A21" s="32" t="s">
        <v>36</v>
      </c>
      <c r="B21" s="26">
        <v>46117.3</v>
      </c>
      <c r="C21" s="26">
        <v>42941.2</v>
      </c>
      <c r="D21" s="26">
        <v>3093.4</v>
      </c>
      <c r="E21" s="26" t="s">
        <v>38</v>
      </c>
      <c r="F21" s="26" t="s">
        <v>38</v>
      </c>
      <c r="G21" s="26">
        <v>82.7</v>
      </c>
      <c r="H21" s="26" t="s">
        <v>28</v>
      </c>
    </row>
    <row r="22" spans="1:8">
      <c r="A22" s="32" t="s">
        <v>37</v>
      </c>
      <c r="B22" s="26">
        <v>253.8</v>
      </c>
      <c r="C22" s="26">
        <v>175.1</v>
      </c>
      <c r="D22" s="26" t="s">
        <v>28</v>
      </c>
      <c r="E22" s="26" t="s">
        <v>28</v>
      </c>
      <c r="F22" s="26" t="s">
        <v>28</v>
      </c>
      <c r="G22" s="26">
        <v>73</v>
      </c>
      <c r="H22" s="26">
        <v>5.7</v>
      </c>
    </row>
    <row r="23" spans="1:8">
      <c r="A23" s="32" t="s">
        <v>39</v>
      </c>
      <c r="B23" s="26">
        <v>14903.5</v>
      </c>
      <c r="C23" s="26">
        <v>5231.3999999999996</v>
      </c>
      <c r="D23" s="26">
        <v>8409.7999999999993</v>
      </c>
      <c r="E23" s="26">
        <v>5817.8</v>
      </c>
      <c r="F23" s="26">
        <v>2592</v>
      </c>
      <c r="G23" s="26">
        <v>1229.4000000000001</v>
      </c>
      <c r="H23" s="26">
        <v>32.9</v>
      </c>
    </row>
    <row r="24" spans="1:8" ht="30">
      <c r="A24" s="33" t="s">
        <v>40</v>
      </c>
      <c r="B24" s="26">
        <v>274946.7</v>
      </c>
      <c r="C24" s="26">
        <v>186772.3</v>
      </c>
      <c r="D24" s="26">
        <v>87132.800000000003</v>
      </c>
      <c r="E24" s="26">
        <v>79097.899999999994</v>
      </c>
      <c r="F24" s="26">
        <v>8034.9</v>
      </c>
      <c r="G24" s="26">
        <v>1008.8</v>
      </c>
      <c r="H24" s="26">
        <v>32.799999999999997</v>
      </c>
    </row>
    <row r="25" spans="1:8" ht="45">
      <c r="A25" s="21" t="s">
        <v>41</v>
      </c>
      <c r="B25" s="26">
        <v>89</v>
      </c>
      <c r="C25" s="26">
        <v>89.9</v>
      </c>
      <c r="D25" s="26">
        <v>88.2</v>
      </c>
      <c r="E25" s="26">
        <v>90</v>
      </c>
      <c r="F25" s="26">
        <v>73.5</v>
      </c>
      <c r="G25" s="26">
        <v>45.1</v>
      </c>
      <c r="H25" s="26">
        <v>49.9</v>
      </c>
    </row>
    <row r="26" spans="1:8" ht="25.5">
      <c r="A26" s="18" t="s">
        <v>42</v>
      </c>
      <c r="B26" s="30">
        <v>192258.1</v>
      </c>
      <c r="C26" s="30">
        <v>121391</v>
      </c>
      <c r="D26" s="30">
        <v>70159</v>
      </c>
      <c r="E26" s="30" t="s">
        <v>38</v>
      </c>
      <c r="F26" s="30" t="s">
        <v>38</v>
      </c>
      <c r="G26" s="30">
        <v>681</v>
      </c>
      <c r="H26" s="30">
        <v>27.1</v>
      </c>
    </row>
    <row r="27" spans="1:8" ht="30">
      <c r="A27" s="34" t="s">
        <v>43</v>
      </c>
      <c r="B27" s="26">
        <v>146704</v>
      </c>
      <c r="C27" s="26">
        <v>83523</v>
      </c>
      <c r="D27" s="26">
        <v>63147</v>
      </c>
      <c r="E27" s="26" t="s">
        <v>38</v>
      </c>
      <c r="F27" s="26" t="s">
        <v>38</v>
      </c>
      <c r="G27" s="26">
        <v>34</v>
      </c>
      <c r="H27" s="26" t="s">
        <v>28</v>
      </c>
    </row>
    <row r="28" spans="1:8" ht="30">
      <c r="A28" s="35" t="s">
        <v>44</v>
      </c>
      <c r="B28" s="26">
        <v>121203</v>
      </c>
      <c r="C28" s="26">
        <v>68281</v>
      </c>
      <c r="D28" s="26">
        <v>52922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28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7297</v>
      </c>
      <c r="C30" s="26">
        <v>4206</v>
      </c>
      <c r="D30" s="26">
        <v>3091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8219</v>
      </c>
      <c r="C31" s="26">
        <v>5339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38</v>
      </c>
      <c r="C32" s="26" t="s">
        <v>38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38</v>
      </c>
      <c r="C33" s="26" t="s">
        <v>38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2134</v>
      </c>
      <c r="C34" s="26" t="s">
        <v>38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7624</v>
      </c>
      <c r="C36" s="26">
        <v>4247</v>
      </c>
      <c r="D36" s="26" t="s">
        <v>38</v>
      </c>
      <c r="E36" s="26" t="s">
        <v>38</v>
      </c>
      <c r="F36" s="26" t="s">
        <v>38</v>
      </c>
      <c r="G36" s="26" t="s">
        <v>38</v>
      </c>
      <c r="H36" s="26" t="s">
        <v>28</v>
      </c>
    </row>
    <row r="37" spans="1:8" ht="30">
      <c r="A37" s="24" t="s">
        <v>53</v>
      </c>
      <c r="B37" s="26">
        <v>7193</v>
      </c>
      <c r="C37" s="26">
        <v>3952</v>
      </c>
      <c r="D37" s="26">
        <v>3241</v>
      </c>
      <c r="E37" s="26" t="s">
        <v>38</v>
      </c>
      <c r="F37" s="26" t="s">
        <v>38</v>
      </c>
      <c r="G37" s="26" t="s">
        <v>28</v>
      </c>
      <c r="H37" s="26" t="s">
        <v>28</v>
      </c>
    </row>
    <row r="38" spans="1:8">
      <c r="A38" s="34" t="s">
        <v>54</v>
      </c>
      <c r="B38" s="26">
        <v>12486.2</v>
      </c>
      <c r="C38" s="26">
        <v>7997</v>
      </c>
      <c r="D38" s="26" t="s">
        <v>38</v>
      </c>
      <c r="E38" s="26" t="s">
        <v>38</v>
      </c>
      <c r="F38" s="26" t="s">
        <v>38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12296.1</v>
      </c>
      <c r="C42" s="26">
        <v>7997</v>
      </c>
      <c r="D42" s="26">
        <v>4299</v>
      </c>
      <c r="E42" s="26" t="s">
        <v>38</v>
      </c>
      <c r="F42" s="26" t="s">
        <v>38</v>
      </c>
      <c r="G42" s="26">
        <v>0.1</v>
      </c>
      <c r="H42" s="26" t="s">
        <v>28</v>
      </c>
    </row>
    <row r="43" spans="1:8" ht="30">
      <c r="A43" s="37" t="s">
        <v>59</v>
      </c>
      <c r="B43" s="26">
        <v>1436.1</v>
      </c>
      <c r="C43" s="26">
        <v>1216</v>
      </c>
      <c r="D43" s="26" t="s">
        <v>38</v>
      </c>
      <c r="E43" s="26" t="s">
        <v>38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>
        <v>2378</v>
      </c>
      <c r="C44" s="26" t="s">
        <v>38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>
        <v>1090</v>
      </c>
      <c r="C45" s="26" t="s">
        <v>38</v>
      </c>
      <c r="D45" s="26" t="s">
        <v>38</v>
      </c>
      <c r="E45" s="26" t="s">
        <v>38</v>
      </c>
      <c r="F45" s="26" t="s">
        <v>38</v>
      </c>
      <c r="G45" s="26" t="s">
        <v>28</v>
      </c>
      <c r="H45" s="26" t="s">
        <v>28</v>
      </c>
    </row>
    <row r="46" spans="1:8">
      <c r="A46" s="24" t="s">
        <v>62</v>
      </c>
      <c r="B46" s="26">
        <v>7392</v>
      </c>
      <c r="C46" s="26">
        <v>6299</v>
      </c>
      <c r="D46" s="26">
        <v>1093</v>
      </c>
      <c r="E46" s="26" t="s">
        <v>38</v>
      </c>
      <c r="F46" s="26" t="s">
        <v>38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591.79999999999995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566.70000000000005</v>
      </c>
      <c r="H51" s="26">
        <v>25.1</v>
      </c>
    </row>
    <row r="52" spans="1:8">
      <c r="A52" s="38" t="s">
        <v>68</v>
      </c>
      <c r="B52" s="26">
        <v>78.8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76.8</v>
      </c>
      <c r="H52" s="26">
        <v>2</v>
      </c>
    </row>
    <row r="53" spans="1:8" ht="25.5">
      <c r="A53" s="39" t="s">
        <v>69</v>
      </c>
      <c r="B53" s="26">
        <v>76.2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74.099999999999994</v>
      </c>
      <c r="H53" s="26">
        <v>2</v>
      </c>
    </row>
    <row r="54" spans="1:8" ht="30">
      <c r="A54" s="24" t="s">
        <v>70</v>
      </c>
      <c r="B54" s="26">
        <v>11.1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10.6</v>
      </c>
      <c r="H54" s="26">
        <v>0.5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5.9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5.8</v>
      </c>
      <c r="H56" s="26">
        <v>0.1</v>
      </c>
    </row>
    <row r="57" spans="1:8">
      <c r="A57" s="24" t="s">
        <v>73</v>
      </c>
      <c r="B57" s="26">
        <v>16.399999999999999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15.8</v>
      </c>
      <c r="H57" s="26">
        <v>0.6</v>
      </c>
    </row>
    <row r="58" spans="1:8">
      <c r="A58" s="24" t="s">
        <v>74</v>
      </c>
      <c r="B58" s="26">
        <v>3.1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3</v>
      </c>
      <c r="H58" s="26">
        <v>0</v>
      </c>
    </row>
    <row r="59" spans="1:8">
      <c r="A59" s="24" t="s">
        <v>75</v>
      </c>
      <c r="B59" s="26">
        <v>6.5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6.3</v>
      </c>
      <c r="H59" s="26">
        <v>0.1</v>
      </c>
    </row>
    <row r="60" spans="1:8">
      <c r="A60" s="40" t="s">
        <v>76</v>
      </c>
      <c r="B60" s="26">
        <v>6.7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6.6</v>
      </c>
      <c r="H60" s="26">
        <v>0.2</v>
      </c>
    </row>
    <row r="61" spans="1:8">
      <c r="A61" s="24" t="s">
        <v>77</v>
      </c>
      <c r="B61" s="26">
        <v>2.7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2.6</v>
      </c>
      <c r="H61" s="26">
        <v>0.1</v>
      </c>
    </row>
    <row r="62" spans="1:8">
      <c r="A62" s="40" t="s">
        <v>78</v>
      </c>
      <c r="B62" s="26">
        <v>2.4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2.2999999999999998</v>
      </c>
      <c r="H62" s="26">
        <v>0</v>
      </c>
    </row>
    <row r="63" spans="1:8">
      <c r="A63" s="36" t="s">
        <v>79</v>
      </c>
      <c r="B63" s="26">
        <v>1.5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1.5</v>
      </c>
      <c r="H63" s="26" t="s">
        <v>28</v>
      </c>
    </row>
    <row r="64" spans="1:8">
      <c r="A64" s="41" t="s">
        <v>80</v>
      </c>
      <c r="B64" s="26">
        <v>32397.3</v>
      </c>
      <c r="C64" s="26">
        <v>29871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13743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15382</v>
      </c>
      <c r="C66" s="26">
        <v>13679</v>
      </c>
      <c r="D66" s="26">
        <v>1703</v>
      </c>
      <c r="E66" s="26" t="s">
        <v>38</v>
      </c>
      <c r="F66" s="26" t="s">
        <v>38</v>
      </c>
      <c r="G66" s="26" t="s">
        <v>28</v>
      </c>
      <c r="H66" s="26" t="s">
        <v>28</v>
      </c>
    </row>
    <row r="67" spans="1:8">
      <c r="A67" s="36" t="s">
        <v>83</v>
      </c>
      <c r="B67" s="26">
        <v>580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2689</v>
      </c>
      <c r="C68" s="26">
        <v>2649</v>
      </c>
      <c r="D68" s="26" t="s">
        <v>38</v>
      </c>
      <c r="E68" s="26" t="s">
        <v>38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0.8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76.3</v>
      </c>
      <c r="C71" s="26">
        <v>68.8</v>
      </c>
      <c r="D71" s="26">
        <v>90</v>
      </c>
      <c r="E71" s="26" t="s">
        <v>38</v>
      </c>
      <c r="F71" s="26" t="s">
        <v>38</v>
      </c>
      <c r="G71" s="26">
        <v>5</v>
      </c>
      <c r="H71" s="26" t="s">
        <v>28</v>
      </c>
    </row>
    <row r="72" spans="1:8" ht="30">
      <c r="A72" s="35" t="s">
        <v>44</v>
      </c>
      <c r="B72" s="26">
        <v>63</v>
      </c>
      <c r="C72" s="26">
        <v>56.2</v>
      </c>
      <c r="D72" s="26">
        <v>75.400000000000006</v>
      </c>
      <c r="E72" s="26" t="s">
        <v>38</v>
      </c>
      <c r="F72" s="26" t="s">
        <v>38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28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3.8</v>
      </c>
      <c r="C74" s="26">
        <v>3.5</v>
      </c>
      <c r="D74" s="26">
        <v>4.4000000000000004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4.3</v>
      </c>
      <c r="C75" s="26">
        <v>4.4000000000000004</v>
      </c>
      <c r="D75" s="26" t="s">
        <v>38</v>
      </c>
      <c r="E75" s="26" t="s">
        <v>38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>
        <v>0</v>
      </c>
      <c r="C76" s="26" t="s">
        <v>38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38</v>
      </c>
      <c r="C77" s="26" t="s">
        <v>38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1.1000000000000001</v>
      </c>
      <c r="C78" s="26">
        <v>1.1000000000000001</v>
      </c>
      <c r="D78" s="26">
        <v>1.1000000000000001</v>
      </c>
      <c r="E78" s="26">
        <v>1.2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4</v>
      </c>
      <c r="C80" s="26" t="s">
        <v>38</v>
      </c>
      <c r="D80" s="26">
        <v>4.8</v>
      </c>
      <c r="E80" s="26" t="s">
        <v>38</v>
      </c>
      <c r="F80" s="26" t="s">
        <v>38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3.7</v>
      </c>
      <c r="C81" s="26">
        <v>3.3</v>
      </c>
      <c r="D81" s="26">
        <v>4.5999999999999996</v>
      </c>
      <c r="E81" s="26" t="s">
        <v>38</v>
      </c>
      <c r="F81" s="26" t="s">
        <v>38</v>
      </c>
      <c r="G81" s="26" t="s">
        <v>28</v>
      </c>
      <c r="H81" s="26" t="s">
        <v>28</v>
      </c>
    </row>
    <row r="82" spans="1:8">
      <c r="A82" s="34" t="s">
        <v>54</v>
      </c>
      <c r="B82" s="26">
        <v>6.5</v>
      </c>
      <c r="C82" s="26">
        <v>6.6</v>
      </c>
      <c r="D82" s="26">
        <v>6.4</v>
      </c>
      <c r="E82" s="26" t="s">
        <v>38</v>
      </c>
      <c r="F82" s="26" t="s">
        <v>38</v>
      </c>
      <c r="G82" s="26">
        <v>0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6.4</v>
      </c>
      <c r="C86" s="26">
        <v>6.6</v>
      </c>
      <c r="D86" s="26">
        <v>6.1</v>
      </c>
      <c r="E86" s="26" t="s">
        <v>38</v>
      </c>
      <c r="F86" s="26" t="s">
        <v>38</v>
      </c>
      <c r="G86" s="26">
        <v>0</v>
      </c>
      <c r="H86" s="26" t="s">
        <v>28</v>
      </c>
    </row>
    <row r="87" spans="1:8" ht="30">
      <c r="A87" s="37" t="s">
        <v>59</v>
      </c>
      <c r="B87" s="26">
        <v>0.7</v>
      </c>
      <c r="C87" s="26">
        <v>1</v>
      </c>
      <c r="D87" s="26" t="s">
        <v>38</v>
      </c>
      <c r="E87" s="26" t="s">
        <v>38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>
        <v>1.2</v>
      </c>
      <c r="C88" s="26" t="s">
        <v>38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>
        <v>0.6</v>
      </c>
      <c r="C89" s="26" t="s">
        <v>38</v>
      </c>
      <c r="D89" s="26" t="s">
        <v>38</v>
      </c>
      <c r="E89" s="26" t="s">
        <v>38</v>
      </c>
      <c r="F89" s="26" t="s">
        <v>38</v>
      </c>
      <c r="G89" s="26" t="s">
        <v>28</v>
      </c>
      <c r="H89" s="26" t="s">
        <v>28</v>
      </c>
    </row>
    <row r="90" spans="1:8">
      <c r="A90" s="24" t="s">
        <v>62</v>
      </c>
      <c r="B90" s="26">
        <v>3.8</v>
      </c>
      <c r="C90" s="26">
        <v>5.2</v>
      </c>
      <c r="D90" s="26">
        <v>1.6</v>
      </c>
      <c r="E90" s="26" t="s">
        <v>38</v>
      </c>
      <c r="F90" s="26" t="s">
        <v>38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0.3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83.2</v>
      </c>
      <c r="H95" s="26">
        <v>92.6</v>
      </c>
    </row>
    <row r="96" spans="1:8">
      <c r="A96" s="38" t="s">
        <v>68</v>
      </c>
      <c r="B96" s="26">
        <v>0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11.3</v>
      </c>
      <c r="H96" s="26">
        <v>7.4</v>
      </c>
    </row>
    <row r="97" spans="1:8" ht="25.5">
      <c r="A97" s="39" t="s">
        <v>90</v>
      </c>
      <c r="B97" s="26">
        <v>0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10.9</v>
      </c>
      <c r="H97" s="26">
        <v>7.4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1.6</v>
      </c>
      <c r="H98" s="26">
        <v>1.7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0.8</v>
      </c>
      <c r="H100" s="26">
        <v>0.5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2.2999999999999998</v>
      </c>
      <c r="H101" s="26">
        <v>2.2000000000000002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>
        <v>0.1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0.9</v>
      </c>
      <c r="H103" s="26">
        <v>0.5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>
        <v>0.6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>
        <v>0.4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>
        <v>0.1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0.2</v>
      </c>
      <c r="H107" s="26" t="s">
        <v>28</v>
      </c>
    </row>
    <row r="108" spans="1:8">
      <c r="A108" s="41" t="s">
        <v>80</v>
      </c>
      <c r="B108" s="26">
        <v>16.899999999999999</v>
      </c>
      <c r="C108" s="26">
        <v>24.6</v>
      </c>
      <c r="D108" s="26">
        <v>3.6</v>
      </c>
      <c r="E108" s="26" t="s">
        <v>38</v>
      </c>
      <c r="F108" s="26" t="s">
        <v>38</v>
      </c>
      <c r="G108" s="26">
        <v>0.5</v>
      </c>
      <c r="H108" s="26" t="s">
        <v>28</v>
      </c>
    </row>
    <row r="109" spans="1:8" ht="30">
      <c r="A109" s="36" t="s">
        <v>81</v>
      </c>
      <c r="B109" s="26">
        <v>7.1</v>
      </c>
      <c r="C109" s="26">
        <v>10.7</v>
      </c>
      <c r="D109" s="26">
        <v>1.1000000000000001</v>
      </c>
      <c r="E109" s="26">
        <v>1.3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8</v>
      </c>
      <c r="C110" s="26">
        <v>11.3</v>
      </c>
      <c r="D110" s="26">
        <v>2.4</v>
      </c>
      <c r="E110" s="26" t="s">
        <v>38</v>
      </c>
      <c r="F110" s="26" t="s">
        <v>38</v>
      </c>
      <c r="G110" s="26" t="s">
        <v>28</v>
      </c>
      <c r="H110" s="26" t="s">
        <v>28</v>
      </c>
    </row>
    <row r="111" spans="1:8">
      <c r="A111" s="36" t="s">
        <v>83</v>
      </c>
      <c r="B111" s="26">
        <v>0.3</v>
      </c>
      <c r="C111" s="26">
        <v>0.5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1.4</v>
      </c>
      <c r="C112" s="26">
        <v>2.2000000000000002</v>
      </c>
      <c r="D112" s="26" t="s">
        <v>38</v>
      </c>
      <c r="E112" s="26" t="s">
        <v>38</v>
      </c>
      <c r="F112" s="26" t="s">
        <v>28</v>
      </c>
      <c r="G112" s="26" t="s">
        <v>38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0.1</v>
      </c>
      <c r="H113" s="26" t="s">
        <v>28</v>
      </c>
    </row>
    <row r="114" spans="1:8" ht="25.5">
      <c r="A114" s="44" t="s">
        <v>92</v>
      </c>
      <c r="B114" s="30">
        <v>252.7</v>
      </c>
      <c r="C114" s="30">
        <v>175.1</v>
      </c>
      <c r="D114" s="30" t="s">
        <v>28</v>
      </c>
      <c r="E114" s="30" t="s">
        <v>28</v>
      </c>
      <c r="F114" s="30" t="s">
        <v>28</v>
      </c>
      <c r="G114" s="30">
        <v>71.900000000000006</v>
      </c>
      <c r="H114" s="30">
        <v>5.7</v>
      </c>
    </row>
    <row r="115" spans="1:8" ht="30">
      <c r="A115" s="41" t="s">
        <v>93</v>
      </c>
      <c r="B115" s="26">
        <v>86.8</v>
      </c>
      <c r="C115" s="26" t="s">
        <v>38</v>
      </c>
      <c r="D115" s="26" t="s">
        <v>28</v>
      </c>
      <c r="E115" s="26" t="s">
        <v>28</v>
      </c>
      <c r="F115" s="26" t="s">
        <v>28</v>
      </c>
      <c r="G115" s="26">
        <v>26.4</v>
      </c>
      <c r="H115" s="26" t="s">
        <v>38</v>
      </c>
    </row>
    <row r="116" spans="1:8" ht="30">
      <c r="A116" s="24" t="s">
        <v>94</v>
      </c>
      <c r="B116" s="26">
        <v>84.3</v>
      </c>
      <c r="C116" s="26" t="s">
        <v>38</v>
      </c>
      <c r="D116" s="26" t="s">
        <v>28</v>
      </c>
      <c r="E116" s="26" t="s">
        <v>28</v>
      </c>
      <c r="F116" s="26" t="s">
        <v>28</v>
      </c>
      <c r="G116" s="26">
        <v>25</v>
      </c>
      <c r="H116" s="26" t="s">
        <v>38</v>
      </c>
    </row>
    <row r="117" spans="1:8">
      <c r="A117" s="24" t="s">
        <v>95</v>
      </c>
      <c r="B117" s="26">
        <v>2</v>
      </c>
      <c r="C117" s="26" t="s">
        <v>38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26</v>
      </c>
      <c r="C118" s="26" t="s">
        <v>38</v>
      </c>
      <c r="D118" s="26" t="s">
        <v>28</v>
      </c>
      <c r="E118" s="26" t="s">
        <v>28</v>
      </c>
      <c r="F118" s="26" t="s">
        <v>28</v>
      </c>
      <c r="G118" s="26">
        <v>22.2</v>
      </c>
      <c r="H118" s="26" t="s">
        <v>38</v>
      </c>
    </row>
    <row r="119" spans="1:8" ht="30">
      <c r="A119" s="24" t="s">
        <v>97</v>
      </c>
      <c r="B119" s="26">
        <v>1.9</v>
      </c>
      <c r="C119" s="26" t="s">
        <v>38</v>
      </c>
      <c r="D119" s="26" t="s">
        <v>28</v>
      </c>
      <c r="E119" s="26" t="s">
        <v>28</v>
      </c>
      <c r="F119" s="26" t="s">
        <v>28</v>
      </c>
      <c r="G119" s="26" t="s">
        <v>38</v>
      </c>
      <c r="H119" s="26" t="s">
        <v>28</v>
      </c>
    </row>
    <row r="120" spans="1:8">
      <c r="A120" s="24" t="s">
        <v>98</v>
      </c>
      <c r="B120" s="26">
        <v>24.1</v>
      </c>
      <c r="C120" s="26" t="s">
        <v>38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139.9</v>
      </c>
      <c r="C128" s="26">
        <v>115.4</v>
      </c>
      <c r="D128" s="26" t="s">
        <v>28</v>
      </c>
      <c r="E128" s="26" t="s">
        <v>28</v>
      </c>
      <c r="F128" s="26" t="s">
        <v>28</v>
      </c>
      <c r="G128" s="26">
        <v>23.4</v>
      </c>
      <c r="H128" s="26">
        <v>1.2</v>
      </c>
    </row>
    <row r="129" spans="1:8" ht="30">
      <c r="A129" s="24" t="s">
        <v>107</v>
      </c>
      <c r="B129" s="26">
        <v>5.4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5.2</v>
      </c>
      <c r="H129" s="26">
        <v>0.2</v>
      </c>
    </row>
    <row r="130" spans="1:8">
      <c r="A130" s="24" t="s">
        <v>108</v>
      </c>
      <c r="B130" s="26">
        <v>23.9</v>
      </c>
      <c r="C130" s="26">
        <v>18.8</v>
      </c>
      <c r="D130" s="26" t="s">
        <v>28</v>
      </c>
      <c r="E130" s="26" t="s">
        <v>28</v>
      </c>
      <c r="F130" s="26" t="s">
        <v>28</v>
      </c>
      <c r="G130" s="26">
        <v>4.7</v>
      </c>
      <c r="H130" s="26">
        <v>0.4</v>
      </c>
    </row>
    <row r="131" spans="1:8">
      <c r="A131" s="24" t="s">
        <v>109</v>
      </c>
      <c r="B131" s="26">
        <v>11.8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>
        <v>7.2</v>
      </c>
      <c r="H131" s="26" t="s">
        <v>38</v>
      </c>
    </row>
    <row r="132" spans="1:8">
      <c r="A132" s="24" t="s">
        <v>110</v>
      </c>
      <c r="B132" s="26">
        <v>2.4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2.2999999999999998</v>
      </c>
      <c r="H132" s="26">
        <v>0.1</v>
      </c>
    </row>
    <row r="133" spans="1:8">
      <c r="A133" s="24" t="s">
        <v>111</v>
      </c>
      <c r="B133" s="26" t="s">
        <v>38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 t="s">
        <v>38</v>
      </c>
    </row>
    <row r="134" spans="1:8">
      <c r="A134" s="24" t="s">
        <v>112</v>
      </c>
      <c r="B134" s="26">
        <v>92</v>
      </c>
      <c r="C134" s="26" t="s">
        <v>38</v>
      </c>
      <c r="D134" s="26" t="s">
        <v>28</v>
      </c>
      <c r="E134" s="26" t="s">
        <v>28</v>
      </c>
      <c r="F134" s="26" t="s">
        <v>28</v>
      </c>
      <c r="G134" s="26" t="s">
        <v>38</v>
      </c>
      <c r="H134" s="26" t="s">
        <v>38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34.299999999999997</v>
      </c>
      <c r="C136" s="26">
        <v>33.5</v>
      </c>
      <c r="D136" s="26" t="s">
        <v>28</v>
      </c>
      <c r="E136" s="26" t="s">
        <v>28</v>
      </c>
      <c r="F136" s="26" t="s">
        <v>28</v>
      </c>
      <c r="G136" s="26">
        <v>36.6</v>
      </c>
      <c r="H136" s="26">
        <v>32.4</v>
      </c>
    </row>
    <row r="137" spans="1:8">
      <c r="A137" s="41" t="s">
        <v>115</v>
      </c>
      <c r="B137" s="26">
        <v>10.3</v>
      </c>
      <c r="C137" s="26" t="s">
        <v>38</v>
      </c>
      <c r="D137" s="26" t="s">
        <v>28</v>
      </c>
      <c r="E137" s="26" t="s">
        <v>28</v>
      </c>
      <c r="F137" s="26" t="s">
        <v>28</v>
      </c>
      <c r="G137" s="26" t="s">
        <v>38</v>
      </c>
      <c r="H137" s="26">
        <v>47.3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55.4</v>
      </c>
      <c r="C141" s="26">
        <v>65.900000000000006</v>
      </c>
      <c r="D141" s="26" t="s">
        <v>28</v>
      </c>
      <c r="E141" s="26" t="s">
        <v>28</v>
      </c>
      <c r="F141" s="26" t="s">
        <v>28</v>
      </c>
      <c r="G141" s="26">
        <v>32.5</v>
      </c>
      <c r="H141" s="26">
        <v>20.3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0.1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21792</v>
      </c>
      <c r="C144" s="23">
        <v>14769</v>
      </c>
      <c r="D144" s="23">
        <v>940</v>
      </c>
      <c r="E144" s="23">
        <v>940</v>
      </c>
      <c r="F144" s="23" t="s">
        <v>28</v>
      </c>
      <c r="G144" s="23">
        <v>6083</v>
      </c>
      <c r="H144" s="23" t="s">
        <v>28</v>
      </c>
    </row>
    <row r="145" spans="1:8">
      <c r="A145" s="49" t="s">
        <v>123</v>
      </c>
      <c r="B145" s="23">
        <v>21792</v>
      </c>
      <c r="C145" s="23">
        <v>14769</v>
      </c>
      <c r="D145" s="23">
        <v>940</v>
      </c>
      <c r="E145" s="23">
        <v>940</v>
      </c>
      <c r="F145" s="23" t="s">
        <v>28</v>
      </c>
      <c r="G145" s="23">
        <v>6083</v>
      </c>
      <c r="H145" s="23" t="s">
        <v>28</v>
      </c>
    </row>
    <row r="146" spans="1:8">
      <c r="A146" s="50" t="s">
        <v>124</v>
      </c>
      <c r="B146" s="23">
        <v>8922</v>
      </c>
      <c r="C146" s="23">
        <v>5853</v>
      </c>
      <c r="D146" s="23">
        <v>470</v>
      </c>
      <c r="E146" s="23">
        <v>470</v>
      </c>
      <c r="F146" s="23" t="s">
        <v>28</v>
      </c>
      <c r="G146" s="23">
        <v>2599</v>
      </c>
      <c r="H146" s="23" t="s">
        <v>28</v>
      </c>
    </row>
    <row r="147" spans="1:8">
      <c r="A147" s="51" t="s">
        <v>125</v>
      </c>
      <c r="B147" s="23">
        <v>19027</v>
      </c>
      <c r="C147" s="23" t="s">
        <v>38</v>
      </c>
      <c r="D147" s="23" t="s">
        <v>38</v>
      </c>
      <c r="E147" s="23" t="s">
        <v>38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>
        <v>2765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8012</v>
      </c>
      <c r="C150" s="23" t="s">
        <v>38</v>
      </c>
      <c r="D150" s="23" t="s">
        <v>38</v>
      </c>
      <c r="E150" s="23">
        <v>206</v>
      </c>
      <c r="F150" s="23" t="s">
        <v>38</v>
      </c>
      <c r="G150" s="23">
        <v>7123</v>
      </c>
      <c r="H150" s="23" t="s">
        <v>28</v>
      </c>
    </row>
    <row r="151" spans="1:8">
      <c r="A151" s="55" t="s">
        <v>129</v>
      </c>
      <c r="B151" s="23">
        <v>16244</v>
      </c>
      <c r="C151" s="23" t="s">
        <v>38</v>
      </c>
      <c r="D151" s="23" t="s">
        <v>38</v>
      </c>
      <c r="E151" s="23" t="s">
        <v>38</v>
      </c>
      <c r="F151" s="23" t="s">
        <v>28</v>
      </c>
      <c r="G151" s="23">
        <v>12040</v>
      </c>
      <c r="H151" s="23" t="s">
        <v>28</v>
      </c>
    </row>
    <row r="152" spans="1:8">
      <c r="A152" s="56" t="s">
        <v>130</v>
      </c>
      <c r="B152" s="23">
        <v>14907</v>
      </c>
      <c r="C152" s="23" t="s">
        <v>38</v>
      </c>
      <c r="D152" s="23" t="s">
        <v>38</v>
      </c>
      <c r="E152" s="23" t="s">
        <v>38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>
        <v>1337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191301</v>
      </c>
      <c r="C154" s="23" t="s">
        <v>38</v>
      </c>
      <c r="D154" s="23" t="s">
        <v>38</v>
      </c>
      <c r="E154" s="23" t="s">
        <v>38</v>
      </c>
      <c r="F154" s="23" t="s">
        <v>28</v>
      </c>
      <c r="G154" s="23">
        <v>187789</v>
      </c>
      <c r="H154" s="23" t="s">
        <v>28</v>
      </c>
    </row>
    <row r="155" spans="1:8">
      <c r="A155" s="51" t="s">
        <v>133</v>
      </c>
      <c r="B155" s="23">
        <v>191212</v>
      </c>
      <c r="C155" s="23" t="s">
        <v>38</v>
      </c>
      <c r="D155" s="23" t="s">
        <v>38</v>
      </c>
      <c r="E155" s="23" t="s">
        <v>38</v>
      </c>
      <c r="F155" s="23" t="s">
        <v>28</v>
      </c>
      <c r="G155" s="23">
        <v>187700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129773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51701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51701</v>
      </c>
      <c r="H158" s="23" t="s">
        <v>28</v>
      </c>
    </row>
    <row r="159" spans="1:8">
      <c r="A159" s="59" t="s">
        <v>136</v>
      </c>
      <c r="B159" s="23">
        <v>6677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6677</v>
      </c>
      <c r="H159" s="23" t="s">
        <v>28</v>
      </c>
    </row>
    <row r="160" spans="1:8">
      <c r="A160" s="60" t="s">
        <v>137</v>
      </c>
      <c r="B160" s="23">
        <v>123096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33779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27047</v>
      </c>
      <c r="C162" s="23" t="s">
        <v>38</v>
      </c>
      <c r="D162" s="23" t="s">
        <v>38</v>
      </c>
      <c r="E162" s="23" t="s">
        <v>38</v>
      </c>
      <c r="F162" s="23" t="s">
        <v>28</v>
      </c>
      <c r="G162" s="23">
        <v>24125</v>
      </c>
      <c r="H162" s="23" t="s">
        <v>28</v>
      </c>
    </row>
    <row r="163" spans="1:8">
      <c r="A163" s="61" t="s">
        <v>140</v>
      </c>
      <c r="B163" s="23">
        <v>577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577</v>
      </c>
      <c r="H163" s="23" t="s">
        <v>28</v>
      </c>
    </row>
    <row r="164" spans="1:8">
      <c r="A164" s="61" t="s">
        <v>141</v>
      </c>
      <c r="B164" s="23">
        <v>36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36</v>
      </c>
      <c r="H164" s="23" t="s">
        <v>28</v>
      </c>
    </row>
    <row r="165" spans="1:8">
      <c r="A165" s="51" t="s">
        <v>142</v>
      </c>
      <c r="B165" s="23">
        <v>89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89</v>
      </c>
      <c r="H165" s="23" t="s">
        <v>28</v>
      </c>
    </row>
    <row r="166" spans="1:8">
      <c r="A166" s="62" t="s">
        <v>143</v>
      </c>
      <c r="B166" s="23">
        <v>89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89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1327</v>
      </c>
      <c r="C169" s="23">
        <v>666</v>
      </c>
      <c r="D169" s="23">
        <v>122</v>
      </c>
      <c r="E169" s="23">
        <v>122</v>
      </c>
      <c r="F169" s="23" t="s">
        <v>28</v>
      </c>
      <c r="G169" s="23">
        <v>539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10727</v>
      </c>
      <c r="C176" s="23" t="s">
        <v>28</v>
      </c>
      <c r="D176" s="23" t="s">
        <v>38</v>
      </c>
      <c r="E176" s="23" t="s">
        <v>38</v>
      </c>
      <c r="F176" s="23" t="s">
        <v>28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639</v>
      </c>
      <c r="C183" s="23" t="s">
        <v>38</v>
      </c>
      <c r="D183" s="23" t="s">
        <v>28</v>
      </c>
      <c r="E183" s="23" t="s">
        <v>28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996</v>
      </c>
      <c r="C185" s="23">
        <v>374</v>
      </c>
      <c r="D185" s="23">
        <v>281</v>
      </c>
      <c r="E185" s="23" t="s">
        <v>38</v>
      </c>
      <c r="F185" s="23" t="s">
        <v>38</v>
      </c>
      <c r="G185" s="23">
        <v>341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299</v>
      </c>
      <c r="C187" s="23">
        <v>126</v>
      </c>
      <c r="D187" s="23">
        <v>173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32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135</v>
      </c>
      <c r="C193" s="23">
        <v>87</v>
      </c>
      <c r="D193" s="23" t="s">
        <v>38</v>
      </c>
      <c r="E193" s="23" t="s">
        <v>38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650</v>
      </c>
      <c r="C194" s="23">
        <v>220</v>
      </c>
      <c r="D194" s="23">
        <v>138</v>
      </c>
      <c r="E194" s="23" t="s">
        <v>38</v>
      </c>
      <c r="F194" s="23" t="s">
        <v>38</v>
      </c>
      <c r="G194" s="23">
        <v>292</v>
      </c>
      <c r="H194" s="22" t="s">
        <v>23</v>
      </c>
    </row>
    <row r="195" spans="1:8">
      <c r="A195" s="60" t="s">
        <v>172</v>
      </c>
      <c r="B195" s="23">
        <v>5712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5712</v>
      </c>
      <c r="H195" s="22" t="s">
        <v>23</v>
      </c>
    </row>
    <row r="196" spans="1:8">
      <c r="A196" s="75" t="s">
        <v>173</v>
      </c>
      <c r="B196" s="23">
        <v>1060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1060</v>
      </c>
      <c r="H196" s="22" t="s">
        <v>23</v>
      </c>
    </row>
    <row r="197" spans="1:8">
      <c r="A197" s="76" t="s">
        <v>174</v>
      </c>
      <c r="B197" s="23">
        <v>199</v>
      </c>
      <c r="C197" s="23">
        <v>80</v>
      </c>
      <c r="D197" s="23">
        <v>119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116</v>
      </c>
      <c r="C198" s="23">
        <v>54</v>
      </c>
      <c r="D198" s="23">
        <v>62</v>
      </c>
      <c r="E198" s="23">
        <v>58</v>
      </c>
      <c r="F198" s="23">
        <v>4</v>
      </c>
      <c r="G198" s="22" t="s">
        <v>23</v>
      </c>
      <c r="H198" s="22" t="s">
        <v>23</v>
      </c>
    </row>
    <row r="199" spans="1:8">
      <c r="A199" s="77" t="s">
        <v>176</v>
      </c>
      <c r="B199" s="23">
        <v>447</v>
      </c>
      <c r="C199" s="23">
        <v>191</v>
      </c>
      <c r="D199" s="23">
        <v>256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355.8</v>
      </c>
      <c r="D201" s="26">
        <v>289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662.9</v>
      </c>
      <c r="D203" s="26">
        <v>365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76</v>
      </c>
      <c r="D209" s="23">
        <v>3</v>
      </c>
      <c r="E209" s="23">
        <v>3</v>
      </c>
      <c r="F209" s="23">
        <v>15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9343.7000000000007</v>
      </c>
      <c r="D210" s="26">
        <v>709.3</v>
      </c>
      <c r="E210" s="26">
        <v>664.6</v>
      </c>
      <c r="F210" s="26">
        <v>1571.1</v>
      </c>
      <c r="G210" s="26">
        <v>0.2</v>
      </c>
      <c r="H210" s="26">
        <v>24.4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8311.2000000000007</v>
      </c>
      <c r="D211" s="26">
        <v>695.9</v>
      </c>
      <c r="E211" s="26">
        <v>651</v>
      </c>
      <c r="F211" s="26">
        <v>1561</v>
      </c>
      <c r="G211" s="26">
        <v>0.2</v>
      </c>
      <c r="H211" s="26">
        <v>21.9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5780.5</v>
      </c>
      <c r="D212" s="26">
        <v>797.3</v>
      </c>
      <c r="E212" s="26" t="s">
        <v>38</v>
      </c>
      <c r="F212" s="26" t="s">
        <v>38</v>
      </c>
      <c r="G212" s="26">
        <v>0.1</v>
      </c>
      <c r="H212" s="26">
        <v>9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1136</v>
      </c>
      <c r="D214" s="23">
        <v>85</v>
      </c>
      <c r="E214" s="23">
        <v>85</v>
      </c>
      <c r="F214" s="23" t="s">
        <v>28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450</v>
      </c>
      <c r="D215" s="23">
        <v>47</v>
      </c>
      <c r="E215" s="23">
        <v>47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>
        <v>52</v>
      </c>
      <c r="F216" s="23" t="s">
        <v>38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38</v>
      </c>
      <c r="E217" s="23" t="s">
        <v>38</v>
      </c>
      <c r="F217" s="23" t="s">
        <v>28</v>
      </c>
      <c r="G217" s="23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217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23</v>
      </c>
      <c r="D9" s="20">
        <v>52</v>
      </c>
      <c r="E9" s="20">
        <v>40</v>
      </c>
      <c r="F9" s="20">
        <v>12</v>
      </c>
      <c r="G9" s="20">
        <v>12796</v>
      </c>
      <c r="H9" s="20">
        <v>18</v>
      </c>
    </row>
    <row r="10" spans="1:8" ht="30">
      <c r="A10" s="21" t="s">
        <v>24</v>
      </c>
      <c r="B10" s="22" t="s">
        <v>23</v>
      </c>
      <c r="C10" s="23">
        <v>20</v>
      </c>
      <c r="D10" s="23">
        <v>28</v>
      </c>
      <c r="E10" s="23">
        <v>18</v>
      </c>
      <c r="F10" s="23">
        <v>10</v>
      </c>
      <c r="G10" s="23">
        <v>11047</v>
      </c>
      <c r="H10" s="23">
        <v>18</v>
      </c>
    </row>
    <row r="11" spans="1:8" ht="45">
      <c r="A11" s="24" t="s">
        <v>25</v>
      </c>
      <c r="B11" s="25" t="s">
        <v>23</v>
      </c>
      <c r="C11" s="26">
        <v>87</v>
      </c>
      <c r="D11" s="26">
        <v>53.8</v>
      </c>
      <c r="E11" s="26">
        <v>45</v>
      </c>
      <c r="F11" s="26">
        <v>83.3</v>
      </c>
      <c r="G11" s="26">
        <v>86.3</v>
      </c>
      <c r="H11" s="26">
        <v>100</v>
      </c>
    </row>
    <row r="12" spans="1:8" ht="25.5">
      <c r="A12" s="27" t="s">
        <v>26</v>
      </c>
      <c r="B12" s="20" t="s">
        <v>23</v>
      </c>
      <c r="C12" s="20">
        <v>660</v>
      </c>
      <c r="D12" s="20">
        <v>75</v>
      </c>
      <c r="E12" s="20">
        <v>47</v>
      </c>
      <c r="F12" s="20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660</v>
      </c>
      <c r="D13" s="23">
        <v>75</v>
      </c>
      <c r="E13" s="23">
        <v>47</v>
      </c>
      <c r="F13" s="23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632</v>
      </c>
      <c r="D14" s="23">
        <v>58</v>
      </c>
      <c r="E14" s="23">
        <v>33</v>
      </c>
      <c r="F14" s="23">
        <v>25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28</v>
      </c>
      <c r="D15" s="23">
        <v>17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159145.79999999999</v>
      </c>
      <c r="C16" s="30">
        <v>130822.1</v>
      </c>
      <c r="D16" s="30">
        <v>24706.5</v>
      </c>
      <c r="E16" s="30">
        <v>15219.5</v>
      </c>
      <c r="F16" s="30">
        <v>9487</v>
      </c>
      <c r="G16" s="30">
        <v>3358</v>
      </c>
      <c r="H16" s="30">
        <v>259.2</v>
      </c>
    </row>
    <row r="17" spans="1:8">
      <c r="A17" s="31" t="s">
        <v>32</v>
      </c>
      <c r="B17" s="26">
        <v>119874.5</v>
      </c>
      <c r="C17" s="26">
        <v>95239.8</v>
      </c>
      <c r="D17" s="26">
        <v>21407</v>
      </c>
      <c r="E17" s="26">
        <v>11921.5</v>
      </c>
      <c r="F17" s="26">
        <v>9485.5</v>
      </c>
      <c r="G17" s="26">
        <v>3040.8</v>
      </c>
      <c r="H17" s="26">
        <v>186.9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63427.8</v>
      </c>
      <c r="C19" s="26">
        <v>44354.8</v>
      </c>
      <c r="D19" s="26">
        <v>17935</v>
      </c>
      <c r="E19" s="26">
        <v>9142</v>
      </c>
      <c r="F19" s="26">
        <v>8793</v>
      </c>
      <c r="G19" s="26">
        <v>967.1</v>
      </c>
      <c r="H19" s="26">
        <v>170.9</v>
      </c>
    </row>
    <row r="20" spans="1:8">
      <c r="A20" s="32" t="s">
        <v>35</v>
      </c>
      <c r="B20" s="26">
        <v>30182.6</v>
      </c>
      <c r="C20" s="26">
        <v>28091.1</v>
      </c>
      <c r="D20" s="26">
        <v>926.5</v>
      </c>
      <c r="E20" s="26">
        <v>584</v>
      </c>
      <c r="F20" s="26">
        <v>342.5</v>
      </c>
      <c r="G20" s="26">
        <v>1165</v>
      </c>
      <c r="H20" s="26" t="s">
        <v>28</v>
      </c>
    </row>
    <row r="21" spans="1:8">
      <c r="A21" s="32" t="s">
        <v>36</v>
      </c>
      <c r="B21" s="26">
        <v>17447.2</v>
      </c>
      <c r="C21" s="26">
        <v>16528.099999999999</v>
      </c>
      <c r="D21" s="26">
        <v>729</v>
      </c>
      <c r="E21" s="26" t="s">
        <v>38</v>
      </c>
      <c r="F21" s="26" t="s">
        <v>38</v>
      </c>
      <c r="G21" s="26">
        <v>190.1</v>
      </c>
      <c r="H21" s="26" t="s">
        <v>28</v>
      </c>
    </row>
    <row r="22" spans="1:8">
      <c r="A22" s="32" t="s">
        <v>37</v>
      </c>
      <c r="B22" s="26">
        <v>58.8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43.4</v>
      </c>
      <c r="H22" s="26">
        <v>15.5</v>
      </c>
    </row>
    <row r="23" spans="1:8">
      <c r="A23" s="32" t="s">
        <v>39</v>
      </c>
      <c r="B23" s="26">
        <v>8758.1</v>
      </c>
      <c r="C23" s="26">
        <v>6265.8</v>
      </c>
      <c r="D23" s="26">
        <v>1816.5</v>
      </c>
      <c r="E23" s="26">
        <v>1816.5</v>
      </c>
      <c r="F23" s="26" t="s">
        <v>28</v>
      </c>
      <c r="G23" s="26" t="s">
        <v>38</v>
      </c>
      <c r="H23" s="26" t="s">
        <v>38</v>
      </c>
    </row>
    <row r="24" spans="1:8" ht="30">
      <c r="A24" s="33" t="s">
        <v>40</v>
      </c>
      <c r="B24" s="26">
        <v>104665.2</v>
      </c>
      <c r="C24" s="26">
        <v>83303.8</v>
      </c>
      <c r="D24" s="26">
        <v>18809.5</v>
      </c>
      <c r="E24" s="26">
        <v>10105</v>
      </c>
      <c r="F24" s="26">
        <v>8704.5</v>
      </c>
      <c r="G24" s="26">
        <v>2365.6</v>
      </c>
      <c r="H24" s="26">
        <v>186.4</v>
      </c>
    </row>
    <row r="25" spans="1:8" ht="45">
      <c r="A25" s="21" t="s">
        <v>41</v>
      </c>
      <c r="B25" s="26">
        <v>87.3</v>
      </c>
      <c r="C25" s="26">
        <v>87.5</v>
      </c>
      <c r="D25" s="26">
        <v>87.9</v>
      </c>
      <c r="E25" s="26">
        <v>84.8</v>
      </c>
      <c r="F25" s="26">
        <v>91.8</v>
      </c>
      <c r="G25" s="26">
        <v>77.8</v>
      </c>
      <c r="H25" s="26">
        <v>99.7</v>
      </c>
    </row>
    <row r="26" spans="1:8" ht="25.5">
      <c r="A26" s="18" t="s">
        <v>42</v>
      </c>
      <c r="B26" s="30">
        <v>49924.4</v>
      </c>
      <c r="C26" s="30">
        <v>33190.9</v>
      </c>
      <c r="D26" s="30">
        <v>15602</v>
      </c>
      <c r="E26" s="30">
        <v>7233</v>
      </c>
      <c r="F26" s="30">
        <v>8369</v>
      </c>
      <c r="G26" s="30">
        <v>960.6</v>
      </c>
      <c r="H26" s="30">
        <v>170.9</v>
      </c>
    </row>
    <row r="27" spans="1:8" ht="30">
      <c r="A27" s="34" t="s">
        <v>43</v>
      </c>
      <c r="B27" s="26">
        <v>33203.1</v>
      </c>
      <c r="C27" s="26">
        <v>20693</v>
      </c>
      <c r="D27" s="26">
        <v>12267</v>
      </c>
      <c r="E27" s="26">
        <v>6390</v>
      </c>
      <c r="F27" s="26">
        <v>5877</v>
      </c>
      <c r="G27" s="26">
        <v>243.1</v>
      </c>
      <c r="H27" s="26" t="s">
        <v>28</v>
      </c>
    </row>
    <row r="28" spans="1:8" ht="30">
      <c r="A28" s="35" t="s">
        <v>44</v>
      </c>
      <c r="B28" s="26">
        <v>19880</v>
      </c>
      <c r="C28" s="26">
        <v>12760</v>
      </c>
      <c r="D28" s="26">
        <v>7005</v>
      </c>
      <c r="E28" s="26">
        <v>4215</v>
      </c>
      <c r="F28" s="26">
        <v>2790</v>
      </c>
      <c r="G28" s="26">
        <v>115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4125</v>
      </c>
      <c r="C30" s="26" t="s">
        <v>38</v>
      </c>
      <c r="D30" s="26" t="s">
        <v>38</v>
      </c>
      <c r="E30" s="26" t="s">
        <v>38</v>
      </c>
      <c r="F30" s="26">
        <v>1400</v>
      </c>
      <c r="G30" s="26" t="s">
        <v>28</v>
      </c>
      <c r="H30" s="26" t="s">
        <v>28</v>
      </c>
    </row>
    <row r="31" spans="1:8">
      <c r="A31" s="36" t="s">
        <v>47</v>
      </c>
      <c r="B31" s="26">
        <v>8243.1</v>
      </c>
      <c r="C31" s="26">
        <v>4678</v>
      </c>
      <c r="D31" s="26">
        <v>3437</v>
      </c>
      <c r="E31" s="26">
        <v>1750</v>
      </c>
      <c r="F31" s="26">
        <v>1687</v>
      </c>
      <c r="G31" s="26">
        <v>128.1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0</v>
      </c>
      <c r="C42" s="26" t="s">
        <v>28</v>
      </c>
      <c r="D42" s="26" t="s">
        <v>28</v>
      </c>
      <c r="E42" s="26" t="s">
        <v>28</v>
      </c>
      <c r="F42" s="26" t="s">
        <v>28</v>
      </c>
      <c r="G42" s="26">
        <v>0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715.9</v>
      </c>
      <c r="C51" s="26" t="s">
        <v>28</v>
      </c>
      <c r="D51" s="26" t="s">
        <v>38</v>
      </c>
      <c r="E51" s="26" t="s">
        <v>38</v>
      </c>
      <c r="F51" s="26" t="s">
        <v>38</v>
      </c>
      <c r="G51" s="26">
        <v>559.79999999999995</v>
      </c>
      <c r="H51" s="26" t="s">
        <v>38</v>
      </c>
    </row>
    <row r="52" spans="1:8">
      <c r="A52" s="38" t="s">
        <v>68</v>
      </c>
      <c r="B52" s="26">
        <v>112.3</v>
      </c>
      <c r="C52" s="26" t="s">
        <v>38</v>
      </c>
      <c r="D52" s="26" t="s">
        <v>38</v>
      </c>
      <c r="E52" s="26" t="s">
        <v>38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102.1</v>
      </c>
      <c r="C53" s="26" t="s">
        <v>38</v>
      </c>
      <c r="D53" s="26" t="s">
        <v>38</v>
      </c>
      <c r="E53" s="26" t="s">
        <v>38</v>
      </c>
      <c r="F53" s="26" t="s">
        <v>28</v>
      </c>
      <c r="G53" s="26">
        <v>75.400000000000006</v>
      </c>
      <c r="H53" s="26">
        <v>21.8</v>
      </c>
    </row>
    <row r="54" spans="1:8" ht="30">
      <c r="A54" s="24" t="s">
        <v>70</v>
      </c>
      <c r="B54" s="26">
        <v>16</v>
      </c>
      <c r="C54" s="26" t="s">
        <v>38</v>
      </c>
      <c r="D54" s="26" t="s">
        <v>28</v>
      </c>
      <c r="E54" s="26" t="s">
        <v>28</v>
      </c>
      <c r="F54" s="26" t="s">
        <v>28</v>
      </c>
      <c r="G54" s="26">
        <v>12.7</v>
      </c>
      <c r="H54" s="26" t="s">
        <v>38</v>
      </c>
    </row>
    <row r="55" spans="1:8">
      <c r="A55" s="24" t="s">
        <v>71</v>
      </c>
      <c r="B55" s="26">
        <v>1.3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0.8</v>
      </c>
      <c r="H55" s="26">
        <v>0.5</v>
      </c>
    </row>
    <row r="56" spans="1:8">
      <c r="A56" s="24" t="s">
        <v>72</v>
      </c>
      <c r="B56" s="26">
        <v>8.5</v>
      </c>
      <c r="C56" s="26" t="s">
        <v>38</v>
      </c>
      <c r="D56" s="26" t="s">
        <v>28</v>
      </c>
      <c r="E56" s="26" t="s">
        <v>28</v>
      </c>
      <c r="F56" s="26" t="s">
        <v>28</v>
      </c>
      <c r="G56" s="26">
        <v>6.4</v>
      </c>
      <c r="H56" s="26" t="s">
        <v>38</v>
      </c>
    </row>
    <row r="57" spans="1:8">
      <c r="A57" s="24" t="s">
        <v>73</v>
      </c>
      <c r="B57" s="26">
        <v>18.899999999999999</v>
      </c>
      <c r="C57" s="26" t="s">
        <v>38</v>
      </c>
      <c r="D57" s="26" t="s">
        <v>28</v>
      </c>
      <c r="E57" s="26" t="s">
        <v>28</v>
      </c>
      <c r="F57" s="26" t="s">
        <v>28</v>
      </c>
      <c r="G57" s="26">
        <v>15.2</v>
      </c>
      <c r="H57" s="26" t="s">
        <v>38</v>
      </c>
    </row>
    <row r="58" spans="1:8">
      <c r="A58" s="24" t="s">
        <v>74</v>
      </c>
      <c r="B58" s="26">
        <v>7.6</v>
      </c>
      <c r="C58" s="26" t="s">
        <v>38</v>
      </c>
      <c r="D58" s="26" t="s">
        <v>38</v>
      </c>
      <c r="E58" s="26" t="s">
        <v>38</v>
      </c>
      <c r="F58" s="26" t="s">
        <v>28</v>
      </c>
      <c r="G58" s="26">
        <v>4</v>
      </c>
      <c r="H58" s="26">
        <v>1.5</v>
      </c>
    </row>
    <row r="59" spans="1:8">
      <c r="A59" s="24" t="s">
        <v>75</v>
      </c>
      <c r="B59" s="26">
        <v>13.5</v>
      </c>
      <c r="C59" s="26" t="s">
        <v>38</v>
      </c>
      <c r="D59" s="26" t="s">
        <v>38</v>
      </c>
      <c r="E59" s="26" t="s">
        <v>38</v>
      </c>
      <c r="F59" s="26" t="s">
        <v>28</v>
      </c>
      <c r="G59" s="26">
        <v>8.1999999999999993</v>
      </c>
      <c r="H59" s="26">
        <v>3.2</v>
      </c>
    </row>
    <row r="60" spans="1:8">
      <c r="A60" s="40" t="s">
        <v>76</v>
      </c>
      <c r="B60" s="26">
        <v>12.5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9.4</v>
      </c>
      <c r="H60" s="26">
        <v>3.2</v>
      </c>
    </row>
    <row r="61" spans="1:8">
      <c r="A61" s="24" t="s">
        <v>77</v>
      </c>
      <c r="B61" s="26">
        <v>6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4.4000000000000004</v>
      </c>
      <c r="H61" s="26">
        <v>1.6</v>
      </c>
    </row>
    <row r="62" spans="1:8">
      <c r="A62" s="40" t="s">
        <v>78</v>
      </c>
      <c r="B62" s="26">
        <v>4.4000000000000004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3.3</v>
      </c>
      <c r="H62" s="26">
        <v>1.1000000000000001</v>
      </c>
    </row>
    <row r="63" spans="1:8">
      <c r="A63" s="36" t="s">
        <v>79</v>
      </c>
      <c r="B63" s="26">
        <v>0.6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0.5</v>
      </c>
      <c r="H63" s="26">
        <v>0.1</v>
      </c>
    </row>
    <row r="64" spans="1:8">
      <c r="A64" s="41" t="s">
        <v>80</v>
      </c>
      <c r="B64" s="26">
        <v>15892.8</v>
      </c>
      <c r="C64" s="26">
        <v>12497</v>
      </c>
      <c r="D64" s="26">
        <v>3322</v>
      </c>
      <c r="E64" s="26" t="s">
        <v>38</v>
      </c>
      <c r="F64" s="26" t="s">
        <v>38</v>
      </c>
      <c r="G64" s="26">
        <v>73.8</v>
      </c>
      <c r="H64" s="26" t="s">
        <v>28</v>
      </c>
    </row>
    <row r="65" spans="1:8" ht="30">
      <c r="A65" s="36" t="s">
        <v>81</v>
      </c>
      <c r="B65" s="26">
        <v>11162</v>
      </c>
      <c r="C65" s="26">
        <v>8983</v>
      </c>
      <c r="D65" s="26" t="s">
        <v>38</v>
      </c>
      <c r="E65" s="26" t="s">
        <v>38</v>
      </c>
      <c r="F65" s="26">
        <v>1636</v>
      </c>
      <c r="G65" s="26" t="s">
        <v>38</v>
      </c>
      <c r="H65" s="26" t="s">
        <v>28</v>
      </c>
    </row>
    <row r="66" spans="1:8">
      <c r="A66" s="36" t="s">
        <v>82</v>
      </c>
      <c r="B66" s="26">
        <v>3626</v>
      </c>
      <c r="C66" s="26">
        <v>2412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66.5</v>
      </c>
      <c r="C71" s="26">
        <v>62.3</v>
      </c>
      <c r="D71" s="26">
        <v>78.599999999999994</v>
      </c>
      <c r="E71" s="26">
        <v>88.3</v>
      </c>
      <c r="F71" s="26">
        <v>70.2</v>
      </c>
      <c r="G71" s="26">
        <v>25.3</v>
      </c>
      <c r="H71" s="26" t="s">
        <v>28</v>
      </c>
    </row>
    <row r="72" spans="1:8" ht="30">
      <c r="A72" s="35" t="s">
        <v>44</v>
      </c>
      <c r="B72" s="26">
        <v>39.799999999999997</v>
      </c>
      <c r="C72" s="26">
        <v>38.4</v>
      </c>
      <c r="D72" s="26">
        <v>44.9</v>
      </c>
      <c r="E72" s="26">
        <v>58.3</v>
      </c>
      <c r="F72" s="26">
        <v>33.299999999999997</v>
      </c>
      <c r="G72" s="26">
        <v>12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8.3000000000000007</v>
      </c>
      <c r="C74" s="26">
        <v>7</v>
      </c>
      <c r="D74" s="26">
        <v>11.6</v>
      </c>
      <c r="E74" s="26">
        <v>5.6</v>
      </c>
      <c r="F74" s="26">
        <v>16.7</v>
      </c>
      <c r="G74" s="26" t="s">
        <v>28</v>
      </c>
      <c r="H74" s="26" t="s">
        <v>28</v>
      </c>
    </row>
    <row r="75" spans="1:8">
      <c r="A75" s="36" t="s">
        <v>47</v>
      </c>
      <c r="B75" s="26">
        <v>16.5</v>
      </c>
      <c r="C75" s="26">
        <v>14.1</v>
      </c>
      <c r="D75" s="26">
        <v>22</v>
      </c>
      <c r="E75" s="26">
        <v>24.2</v>
      </c>
      <c r="F75" s="26">
        <v>20.2</v>
      </c>
      <c r="G75" s="26">
        <v>13.3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28</v>
      </c>
      <c r="E80" s="26" t="s">
        <v>28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</v>
      </c>
      <c r="C82" s="26" t="s">
        <v>28</v>
      </c>
      <c r="D82" s="26" t="s">
        <v>28</v>
      </c>
      <c r="E82" s="26" t="s">
        <v>28</v>
      </c>
      <c r="F82" s="26" t="s">
        <v>28</v>
      </c>
      <c r="G82" s="26">
        <v>0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</v>
      </c>
      <c r="C86" s="26" t="s">
        <v>28</v>
      </c>
      <c r="D86" s="26" t="s">
        <v>28</v>
      </c>
      <c r="E86" s="26" t="s">
        <v>28</v>
      </c>
      <c r="F86" s="26" t="s">
        <v>28</v>
      </c>
      <c r="G86" s="26">
        <v>0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1.4</v>
      </c>
      <c r="C95" s="26" t="s">
        <v>28</v>
      </c>
      <c r="D95" s="26" t="s">
        <v>38</v>
      </c>
      <c r="E95" s="26" t="s">
        <v>38</v>
      </c>
      <c r="F95" s="26" t="s">
        <v>38</v>
      </c>
      <c r="G95" s="26" t="s">
        <v>38</v>
      </c>
      <c r="H95" s="26">
        <v>86.1</v>
      </c>
    </row>
    <row r="96" spans="1:8">
      <c r="A96" s="38" t="s">
        <v>68</v>
      </c>
      <c r="B96" s="26">
        <v>0.2</v>
      </c>
      <c r="C96" s="26" t="s">
        <v>38</v>
      </c>
      <c r="D96" s="26" t="s">
        <v>38</v>
      </c>
      <c r="E96" s="26" t="s">
        <v>38</v>
      </c>
      <c r="F96" s="26" t="s">
        <v>28</v>
      </c>
      <c r="G96" s="26">
        <v>8.6999999999999993</v>
      </c>
      <c r="H96" s="26">
        <v>13.9</v>
      </c>
    </row>
    <row r="97" spans="1:8" ht="25.5">
      <c r="A97" s="39" t="s">
        <v>90</v>
      </c>
      <c r="B97" s="26">
        <v>0.2</v>
      </c>
      <c r="C97" s="26" t="s">
        <v>38</v>
      </c>
      <c r="D97" s="26" t="s">
        <v>38</v>
      </c>
      <c r="E97" s="26" t="s">
        <v>38</v>
      </c>
      <c r="F97" s="26" t="s">
        <v>28</v>
      </c>
      <c r="G97" s="26">
        <v>7.8</v>
      </c>
      <c r="H97" s="26">
        <v>12.8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>
        <v>1.8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0.3</v>
      </c>
    </row>
    <row r="100" spans="1:8">
      <c r="A100" s="24" t="s">
        <v>72</v>
      </c>
      <c r="B100" s="26">
        <v>0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>
        <v>1.1000000000000001</v>
      </c>
    </row>
    <row r="101" spans="1:8">
      <c r="A101" s="24" t="s">
        <v>73</v>
      </c>
      <c r="B101" s="26">
        <v>0</v>
      </c>
      <c r="C101" s="26" t="s">
        <v>38</v>
      </c>
      <c r="D101" s="26" t="s">
        <v>28</v>
      </c>
      <c r="E101" s="26" t="s">
        <v>28</v>
      </c>
      <c r="F101" s="26" t="s">
        <v>28</v>
      </c>
      <c r="G101" s="26" t="s">
        <v>38</v>
      </c>
      <c r="H101" s="26">
        <v>2.1</v>
      </c>
    </row>
    <row r="102" spans="1:8">
      <c r="A102" s="24" t="s">
        <v>74</v>
      </c>
      <c r="B102" s="26">
        <v>0</v>
      </c>
      <c r="C102" s="26" t="s">
        <v>38</v>
      </c>
      <c r="D102" s="26" t="s">
        <v>38</v>
      </c>
      <c r="E102" s="26" t="s">
        <v>38</v>
      </c>
      <c r="F102" s="26" t="s">
        <v>28</v>
      </c>
      <c r="G102" s="26">
        <v>0.4</v>
      </c>
      <c r="H102" s="26">
        <v>0.9</v>
      </c>
    </row>
    <row r="103" spans="1:8">
      <c r="A103" s="24" t="s">
        <v>75</v>
      </c>
      <c r="B103" s="26">
        <v>0</v>
      </c>
      <c r="C103" s="26" t="s">
        <v>38</v>
      </c>
      <c r="D103" s="26" t="s">
        <v>38</v>
      </c>
      <c r="E103" s="26" t="s">
        <v>38</v>
      </c>
      <c r="F103" s="26" t="s">
        <v>28</v>
      </c>
      <c r="G103" s="26">
        <v>0.9</v>
      </c>
      <c r="H103" s="26">
        <v>1.8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>
        <v>1.8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0.5</v>
      </c>
      <c r="H105" s="26">
        <v>0.9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>
        <v>0.6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0.1</v>
      </c>
    </row>
    <row r="108" spans="1:8">
      <c r="A108" s="41" t="s">
        <v>80</v>
      </c>
      <c r="B108" s="26">
        <v>31.8</v>
      </c>
      <c r="C108" s="26">
        <v>37.700000000000003</v>
      </c>
      <c r="D108" s="26">
        <v>21.3</v>
      </c>
      <c r="E108" s="26">
        <v>11.6</v>
      </c>
      <c r="F108" s="26">
        <v>29.7</v>
      </c>
      <c r="G108" s="26">
        <v>7.7</v>
      </c>
      <c r="H108" s="26" t="s">
        <v>28</v>
      </c>
    </row>
    <row r="109" spans="1:8" ht="30">
      <c r="A109" s="36" t="s">
        <v>81</v>
      </c>
      <c r="B109" s="26">
        <v>22.4</v>
      </c>
      <c r="C109" s="26">
        <v>27.1</v>
      </c>
      <c r="D109" s="26" t="s">
        <v>38</v>
      </c>
      <c r="E109" s="26" t="s">
        <v>38</v>
      </c>
      <c r="F109" s="26">
        <v>19.5</v>
      </c>
      <c r="G109" s="26" t="s">
        <v>38</v>
      </c>
      <c r="H109" s="26" t="s">
        <v>28</v>
      </c>
    </row>
    <row r="110" spans="1:8">
      <c r="A110" s="36" t="s">
        <v>82</v>
      </c>
      <c r="B110" s="26" t="s">
        <v>38</v>
      </c>
      <c r="C110" s="26" t="s">
        <v>38</v>
      </c>
      <c r="D110" s="26">
        <v>7.7</v>
      </c>
      <c r="E110" s="26" t="s">
        <v>38</v>
      </c>
      <c r="F110" s="26" t="s">
        <v>38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38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57.7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42.3</v>
      </c>
      <c r="H114" s="30">
        <v>15.5</v>
      </c>
    </row>
    <row r="115" spans="1:8" ht="30">
      <c r="A115" s="41" t="s">
        <v>93</v>
      </c>
      <c r="B115" s="26">
        <v>19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14.3</v>
      </c>
      <c r="H115" s="26">
        <v>4.8</v>
      </c>
    </row>
    <row r="116" spans="1:8" ht="30">
      <c r="A116" s="24" t="s">
        <v>94</v>
      </c>
      <c r="B116" s="26">
        <v>17.2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12.6</v>
      </c>
      <c r="H116" s="26">
        <v>4.5999999999999996</v>
      </c>
    </row>
    <row r="117" spans="1:8">
      <c r="A117" s="24" t="s">
        <v>95</v>
      </c>
      <c r="B117" s="26">
        <v>0.5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0.3</v>
      </c>
      <c r="H117" s="26">
        <v>0.1</v>
      </c>
    </row>
    <row r="118" spans="1:8">
      <c r="A118" s="41" t="s">
        <v>96</v>
      </c>
      <c r="B118" s="26">
        <v>11.6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8.6</v>
      </c>
      <c r="H118" s="26">
        <v>2.9</v>
      </c>
    </row>
    <row r="119" spans="1:8" ht="30">
      <c r="A119" s="24" t="s">
        <v>97</v>
      </c>
      <c r="B119" s="26">
        <v>0.5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0.5</v>
      </c>
      <c r="H119" s="26" t="s">
        <v>28</v>
      </c>
    </row>
    <row r="120" spans="1:8">
      <c r="A120" s="24" t="s">
        <v>98</v>
      </c>
      <c r="B120" s="26">
        <v>11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8.1</v>
      </c>
      <c r="H120" s="26">
        <v>2.9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27.1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19.399999999999999</v>
      </c>
      <c r="H128" s="26">
        <v>7.8</v>
      </c>
    </row>
    <row r="129" spans="1:8" ht="30">
      <c r="A129" s="24" t="s">
        <v>107</v>
      </c>
      <c r="B129" s="26">
        <v>6.3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4.3</v>
      </c>
      <c r="H129" s="26">
        <v>2</v>
      </c>
    </row>
    <row r="130" spans="1:8">
      <c r="A130" s="24" t="s">
        <v>108</v>
      </c>
      <c r="B130" s="26">
        <v>7.7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5.0999999999999996</v>
      </c>
      <c r="H130" s="26">
        <v>2.6</v>
      </c>
    </row>
    <row r="131" spans="1:8">
      <c r="A131" s="24" t="s">
        <v>109</v>
      </c>
      <c r="B131" s="26">
        <v>6.7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5.6</v>
      </c>
      <c r="H131" s="26">
        <v>1.1000000000000001</v>
      </c>
    </row>
    <row r="132" spans="1:8">
      <c r="A132" s="24" t="s">
        <v>110</v>
      </c>
      <c r="B132" s="26">
        <v>1.8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1.3</v>
      </c>
      <c r="H132" s="26">
        <v>0.5</v>
      </c>
    </row>
    <row r="133" spans="1:8">
      <c r="A133" s="24" t="s">
        <v>111</v>
      </c>
      <c r="B133" s="26" t="s">
        <v>38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0.5</v>
      </c>
      <c r="H133" s="26" t="s">
        <v>38</v>
      </c>
    </row>
    <row r="134" spans="1:8">
      <c r="A134" s="24" t="s">
        <v>112</v>
      </c>
      <c r="B134" s="26">
        <v>1.3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0.7</v>
      </c>
      <c r="H134" s="26">
        <v>0.6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33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33.799999999999997</v>
      </c>
      <c r="H136" s="26">
        <v>30.8</v>
      </c>
    </row>
    <row r="137" spans="1:8">
      <c r="A137" s="41" t="s">
        <v>115</v>
      </c>
      <c r="B137" s="26">
        <v>20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20.399999999999999</v>
      </c>
      <c r="H137" s="26">
        <v>19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47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45.8</v>
      </c>
      <c r="H141" s="26">
        <v>50.2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>
        <v>0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17773</v>
      </c>
      <c r="C144" s="23">
        <v>10740</v>
      </c>
      <c r="D144" s="23">
        <v>1504</v>
      </c>
      <c r="E144" s="23">
        <v>412</v>
      </c>
      <c r="F144" s="23">
        <v>1092</v>
      </c>
      <c r="G144" s="23">
        <v>5529</v>
      </c>
      <c r="H144" s="23" t="s">
        <v>28</v>
      </c>
    </row>
    <row r="145" spans="1:8">
      <c r="A145" s="49" t="s">
        <v>123</v>
      </c>
      <c r="B145" s="23">
        <v>17773</v>
      </c>
      <c r="C145" s="23">
        <v>10740</v>
      </c>
      <c r="D145" s="23">
        <v>1504</v>
      </c>
      <c r="E145" s="23">
        <v>412</v>
      </c>
      <c r="F145" s="23">
        <v>1092</v>
      </c>
      <c r="G145" s="23">
        <v>5529</v>
      </c>
      <c r="H145" s="23" t="s">
        <v>28</v>
      </c>
    </row>
    <row r="146" spans="1:8">
      <c r="A146" s="50" t="s">
        <v>124</v>
      </c>
      <c r="B146" s="23">
        <v>6412</v>
      </c>
      <c r="C146" s="23">
        <v>3844</v>
      </c>
      <c r="D146" s="23">
        <v>582</v>
      </c>
      <c r="E146" s="23">
        <v>161</v>
      </c>
      <c r="F146" s="23">
        <v>421</v>
      </c>
      <c r="G146" s="23">
        <v>1986</v>
      </c>
      <c r="H146" s="23" t="s">
        <v>28</v>
      </c>
    </row>
    <row r="147" spans="1:8">
      <c r="A147" s="51" t="s">
        <v>125</v>
      </c>
      <c r="B147" s="23">
        <v>16274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1499</v>
      </c>
      <c r="C148" s="23" t="s">
        <v>38</v>
      </c>
      <c r="D148" s="23" t="s">
        <v>38</v>
      </c>
      <c r="E148" s="23" t="s">
        <v>38</v>
      </c>
      <c r="F148" s="23" t="s">
        <v>38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4883</v>
      </c>
      <c r="C150" s="23">
        <v>308</v>
      </c>
      <c r="D150" s="23">
        <v>573</v>
      </c>
      <c r="E150" s="23" t="s">
        <v>38</v>
      </c>
      <c r="F150" s="23" t="s">
        <v>38</v>
      </c>
      <c r="G150" s="23">
        <v>4002</v>
      </c>
      <c r="H150" s="23" t="s">
        <v>28</v>
      </c>
    </row>
    <row r="151" spans="1:8">
      <c r="A151" s="55" t="s">
        <v>129</v>
      </c>
      <c r="B151" s="23">
        <v>10376</v>
      </c>
      <c r="C151" s="23" t="s">
        <v>28</v>
      </c>
      <c r="D151" s="23">
        <v>775</v>
      </c>
      <c r="E151" s="23" t="s">
        <v>38</v>
      </c>
      <c r="F151" s="23" t="s">
        <v>38</v>
      </c>
      <c r="G151" s="23">
        <v>9601</v>
      </c>
      <c r="H151" s="23" t="s">
        <v>28</v>
      </c>
    </row>
    <row r="152" spans="1:8">
      <c r="A152" s="56" t="s">
        <v>130</v>
      </c>
      <c r="B152" s="23">
        <v>9452</v>
      </c>
      <c r="C152" s="23" t="s">
        <v>28</v>
      </c>
      <c r="D152" s="23">
        <v>775</v>
      </c>
      <c r="E152" s="23" t="s">
        <v>38</v>
      </c>
      <c r="F152" s="23" t="s">
        <v>38</v>
      </c>
      <c r="G152" s="23">
        <v>8677</v>
      </c>
      <c r="H152" s="23" t="s">
        <v>28</v>
      </c>
    </row>
    <row r="153" spans="1:8">
      <c r="A153" s="56" t="s">
        <v>131</v>
      </c>
      <c r="B153" s="23">
        <v>924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924</v>
      </c>
      <c r="H153" s="23" t="s">
        <v>28</v>
      </c>
    </row>
    <row r="154" spans="1:8">
      <c r="A154" s="55" t="s">
        <v>132</v>
      </c>
      <c r="B154" s="23">
        <v>52147</v>
      </c>
      <c r="C154" s="23" t="s">
        <v>38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38</v>
      </c>
    </row>
    <row r="155" spans="1:8">
      <c r="A155" s="51" t="s">
        <v>133</v>
      </c>
      <c r="B155" s="23">
        <v>52059</v>
      </c>
      <c r="C155" s="23" t="s">
        <v>38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38944</v>
      </c>
      <c r="C157" s="23" t="s">
        <v>38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38</v>
      </c>
    </row>
    <row r="158" spans="1:8" ht="25.5">
      <c r="A158" s="58" t="s">
        <v>135</v>
      </c>
      <c r="B158" s="23">
        <v>23657</v>
      </c>
      <c r="C158" s="23" t="s">
        <v>38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38</v>
      </c>
    </row>
    <row r="159" spans="1:8">
      <c r="A159" s="59" t="s">
        <v>136</v>
      </c>
      <c r="B159" s="23">
        <v>27091</v>
      </c>
      <c r="C159" s="23" t="s">
        <v>38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38</v>
      </c>
    </row>
    <row r="160" spans="1:8">
      <c r="A160" s="60" t="s">
        <v>137</v>
      </c>
      <c r="B160" s="23">
        <v>11853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7108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5714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223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223</v>
      </c>
      <c r="H163" s="23" t="s">
        <v>28</v>
      </c>
    </row>
    <row r="164" spans="1:8">
      <c r="A164" s="61" t="s">
        <v>141</v>
      </c>
      <c r="B164" s="23">
        <v>70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70</v>
      </c>
      <c r="H164" s="23" t="s">
        <v>28</v>
      </c>
    </row>
    <row r="165" spans="1:8">
      <c r="A165" s="51" t="s">
        <v>142</v>
      </c>
      <c r="B165" s="23">
        <v>88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88</v>
      </c>
      <c r="H165" s="23" t="s">
        <v>28</v>
      </c>
    </row>
    <row r="166" spans="1:8">
      <c r="A166" s="62" t="s">
        <v>143</v>
      </c>
      <c r="B166" s="23">
        <v>88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88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1062</v>
      </c>
      <c r="C169" s="23" t="s">
        <v>38</v>
      </c>
      <c r="D169" s="23" t="s">
        <v>38</v>
      </c>
      <c r="E169" s="23" t="s">
        <v>28</v>
      </c>
      <c r="F169" s="23" t="s">
        <v>38</v>
      </c>
      <c r="G169" s="23">
        <v>505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4854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4854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38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38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603</v>
      </c>
      <c r="C183" s="23" t="s">
        <v>28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992</v>
      </c>
      <c r="C185" s="23">
        <v>222</v>
      </c>
      <c r="D185" s="23">
        <v>89</v>
      </c>
      <c r="E185" s="23">
        <v>50</v>
      </c>
      <c r="F185" s="23">
        <v>39</v>
      </c>
      <c r="G185" s="23">
        <v>681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98</v>
      </c>
      <c r="C187" s="23">
        <v>60</v>
      </c>
      <c r="D187" s="23">
        <v>38</v>
      </c>
      <c r="E187" s="23">
        <v>23</v>
      </c>
      <c r="F187" s="23">
        <v>15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15</v>
      </c>
      <c r="C191" s="23">
        <v>15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44</v>
      </c>
      <c r="C193" s="23">
        <v>27</v>
      </c>
      <c r="D193" s="23" t="s">
        <v>28</v>
      </c>
      <c r="E193" s="23" t="s">
        <v>28</v>
      </c>
      <c r="F193" s="23" t="s">
        <v>28</v>
      </c>
      <c r="G193" s="23">
        <v>17</v>
      </c>
      <c r="H193" s="22" t="s">
        <v>23</v>
      </c>
    </row>
    <row r="194" spans="1:8">
      <c r="A194" s="60" t="s">
        <v>171</v>
      </c>
      <c r="B194" s="23">
        <v>661</v>
      </c>
      <c r="C194" s="23">
        <v>63</v>
      </c>
      <c r="D194" s="23">
        <v>26</v>
      </c>
      <c r="E194" s="23">
        <v>17</v>
      </c>
      <c r="F194" s="23">
        <v>9</v>
      </c>
      <c r="G194" s="23">
        <v>572</v>
      </c>
      <c r="H194" s="22" t="s">
        <v>23</v>
      </c>
    </row>
    <row r="195" spans="1:8">
      <c r="A195" s="60" t="s">
        <v>172</v>
      </c>
      <c r="B195" s="23">
        <v>5506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5506</v>
      </c>
      <c r="H195" s="22" t="s">
        <v>23</v>
      </c>
    </row>
    <row r="196" spans="1:8">
      <c r="A196" s="75" t="s">
        <v>173</v>
      </c>
      <c r="B196" s="23">
        <v>1269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1269</v>
      </c>
      <c r="H196" s="22" t="s">
        <v>23</v>
      </c>
    </row>
    <row r="197" spans="1:8">
      <c r="A197" s="76" t="s">
        <v>174</v>
      </c>
      <c r="B197" s="23">
        <v>76</v>
      </c>
      <c r="C197" s="23">
        <v>42</v>
      </c>
      <c r="D197" s="23">
        <v>34</v>
      </c>
      <c r="E197" s="23">
        <v>20</v>
      </c>
      <c r="F197" s="23">
        <v>14</v>
      </c>
      <c r="G197" s="22" t="s">
        <v>23</v>
      </c>
      <c r="H197" s="22" t="s">
        <v>23</v>
      </c>
    </row>
    <row r="198" spans="1:8">
      <c r="A198" s="76" t="s">
        <v>175</v>
      </c>
      <c r="B198" s="23">
        <v>67</v>
      </c>
      <c r="C198" s="23">
        <v>40</v>
      </c>
      <c r="D198" s="23">
        <v>27</v>
      </c>
      <c r="E198" s="23">
        <v>12</v>
      </c>
      <c r="F198" s="23">
        <v>15</v>
      </c>
      <c r="G198" s="22" t="s">
        <v>23</v>
      </c>
      <c r="H198" s="22" t="s">
        <v>23</v>
      </c>
    </row>
    <row r="199" spans="1:8">
      <c r="A199" s="77" t="s">
        <v>176</v>
      </c>
      <c r="B199" s="23">
        <v>168</v>
      </c>
      <c r="C199" s="23">
        <v>110</v>
      </c>
      <c r="D199" s="23">
        <v>58</v>
      </c>
      <c r="E199" s="23">
        <v>33</v>
      </c>
      <c r="F199" s="23">
        <v>25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199.8</v>
      </c>
      <c r="D201" s="26">
        <v>201.5</v>
      </c>
      <c r="E201" s="26">
        <v>182.8</v>
      </c>
      <c r="F201" s="26">
        <v>225.5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344.9</v>
      </c>
      <c r="D203" s="26">
        <v>322.8</v>
      </c>
      <c r="E203" s="26">
        <v>277.8</v>
      </c>
      <c r="F203" s="26">
        <v>391.8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35</v>
      </c>
      <c r="D209" s="23">
        <v>3</v>
      </c>
      <c r="E209" s="23">
        <v>3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5687.9</v>
      </c>
      <c r="D210" s="26">
        <v>475.1</v>
      </c>
      <c r="E210" s="26">
        <v>380.5</v>
      </c>
      <c r="F210" s="26">
        <v>790.6</v>
      </c>
      <c r="G210" s="26">
        <v>0.3</v>
      </c>
      <c r="H210" s="26">
        <v>14.4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4140.8999999999996</v>
      </c>
      <c r="D211" s="26">
        <v>411.7</v>
      </c>
      <c r="E211" s="26">
        <v>298</v>
      </c>
      <c r="F211" s="26">
        <v>790.5</v>
      </c>
      <c r="G211" s="26">
        <v>0.2</v>
      </c>
      <c r="H211" s="26">
        <v>10.4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1746.9</v>
      </c>
      <c r="D212" s="26">
        <v>678.3</v>
      </c>
      <c r="E212" s="26">
        <v>556.4</v>
      </c>
      <c r="F212" s="26">
        <v>836.9</v>
      </c>
      <c r="G212" s="26">
        <v>0.1</v>
      </c>
      <c r="H212" s="26">
        <v>9.5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716</v>
      </c>
      <c r="D214" s="23">
        <v>137</v>
      </c>
      <c r="E214" s="23">
        <v>69</v>
      </c>
      <c r="F214" s="23">
        <v>218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296</v>
      </c>
      <c r="D215" s="23">
        <v>58</v>
      </c>
      <c r="E215" s="23">
        <v>32</v>
      </c>
      <c r="F215" s="23">
        <v>84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103</v>
      </c>
      <c r="D216" s="23">
        <v>96</v>
      </c>
      <c r="E216" s="23" t="s">
        <v>38</v>
      </c>
      <c r="F216" s="23" t="s">
        <v>38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38</v>
      </c>
      <c r="E217" s="23" t="s">
        <v>38</v>
      </c>
      <c r="F217" s="23" t="s">
        <v>28</v>
      </c>
      <c r="G217" s="23">
        <v>22</v>
      </c>
      <c r="H217" s="23" t="s">
        <v>38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218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27</v>
      </c>
      <c r="D9" s="20">
        <v>147</v>
      </c>
      <c r="E9" s="20">
        <v>135</v>
      </c>
      <c r="F9" s="20">
        <v>12</v>
      </c>
      <c r="G9" s="20">
        <v>10184</v>
      </c>
      <c r="H9" s="20">
        <v>17</v>
      </c>
    </row>
    <row r="10" spans="1:8" ht="30">
      <c r="A10" s="21" t="s">
        <v>24</v>
      </c>
      <c r="B10" s="22" t="s">
        <v>23</v>
      </c>
      <c r="C10" s="23">
        <v>24</v>
      </c>
      <c r="D10" s="23">
        <v>75</v>
      </c>
      <c r="E10" s="23">
        <v>66</v>
      </c>
      <c r="F10" s="23">
        <v>9</v>
      </c>
      <c r="G10" s="23">
        <v>8053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88.9</v>
      </c>
      <c r="D11" s="26">
        <v>51</v>
      </c>
      <c r="E11" s="26">
        <v>48.9</v>
      </c>
      <c r="F11" s="26">
        <v>75</v>
      </c>
      <c r="G11" s="26">
        <v>79.099999999999994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1290</v>
      </c>
      <c r="D12" s="20">
        <v>228</v>
      </c>
      <c r="E12" s="20">
        <v>206</v>
      </c>
      <c r="F12" s="20">
        <v>22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1288</v>
      </c>
      <c r="D13" s="23">
        <v>227</v>
      </c>
      <c r="E13" s="23">
        <v>205</v>
      </c>
      <c r="F13" s="23">
        <v>22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1207</v>
      </c>
      <c r="D14" s="23">
        <v>195</v>
      </c>
      <c r="E14" s="23">
        <v>175</v>
      </c>
      <c r="F14" s="23">
        <v>20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81</v>
      </c>
      <c r="D15" s="23">
        <v>32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314119.09999999998</v>
      </c>
      <c r="C16" s="30">
        <v>239621</v>
      </c>
      <c r="D16" s="30">
        <v>70612.100000000006</v>
      </c>
      <c r="E16" s="30">
        <v>66119.899999999994</v>
      </c>
      <c r="F16" s="30">
        <v>4492.2</v>
      </c>
      <c r="G16" s="30">
        <v>3810.9</v>
      </c>
      <c r="H16" s="30">
        <v>75.099999999999994</v>
      </c>
    </row>
    <row r="17" spans="1:8">
      <c r="A17" s="31" t="s">
        <v>32</v>
      </c>
      <c r="B17" s="26">
        <v>294648.2</v>
      </c>
      <c r="C17" s="26">
        <v>220736</v>
      </c>
      <c r="D17" s="26">
        <v>70605.899999999994</v>
      </c>
      <c r="E17" s="26">
        <v>66115.899999999994</v>
      </c>
      <c r="F17" s="26">
        <v>4490</v>
      </c>
      <c r="G17" s="26">
        <v>3306.3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190863.4</v>
      </c>
      <c r="C19" s="26">
        <v>134633</v>
      </c>
      <c r="D19" s="26">
        <v>55438.2</v>
      </c>
      <c r="E19" s="26">
        <v>50972.2</v>
      </c>
      <c r="F19" s="26">
        <v>4466</v>
      </c>
      <c r="G19" s="26">
        <v>792.2</v>
      </c>
      <c r="H19" s="26" t="s">
        <v>28</v>
      </c>
    </row>
    <row r="20" spans="1:8">
      <c r="A20" s="32" t="s">
        <v>35</v>
      </c>
      <c r="B20" s="26">
        <v>41986.9</v>
      </c>
      <c r="C20" s="26">
        <v>35834.1</v>
      </c>
      <c r="D20" s="26">
        <v>5505.7</v>
      </c>
      <c r="E20" s="26">
        <v>5481.7</v>
      </c>
      <c r="F20" s="26">
        <v>24</v>
      </c>
      <c r="G20" s="26">
        <v>647.1</v>
      </c>
      <c r="H20" s="26" t="s">
        <v>28</v>
      </c>
    </row>
    <row r="21" spans="1:8">
      <c r="A21" s="32" t="s">
        <v>36</v>
      </c>
      <c r="B21" s="26">
        <v>52544.2</v>
      </c>
      <c r="C21" s="26">
        <v>50177.9</v>
      </c>
      <c r="D21" s="26">
        <v>2244</v>
      </c>
      <c r="E21" s="26">
        <v>2244</v>
      </c>
      <c r="F21" s="26" t="s">
        <v>28</v>
      </c>
      <c r="G21" s="26">
        <v>122.3</v>
      </c>
      <c r="H21" s="26" t="s">
        <v>28</v>
      </c>
    </row>
    <row r="22" spans="1:8">
      <c r="A22" s="32" t="s">
        <v>37</v>
      </c>
      <c r="B22" s="26">
        <v>119.3</v>
      </c>
      <c r="C22" s="26">
        <v>91</v>
      </c>
      <c r="D22" s="26" t="s">
        <v>28</v>
      </c>
      <c r="E22" s="26" t="s">
        <v>28</v>
      </c>
      <c r="F22" s="26" t="s">
        <v>28</v>
      </c>
      <c r="G22" s="26">
        <v>28.3</v>
      </c>
      <c r="H22" s="26" t="s">
        <v>28</v>
      </c>
    </row>
    <row r="23" spans="1:8">
      <c r="A23" s="32" t="s">
        <v>39</v>
      </c>
      <c r="B23" s="26">
        <v>9134.4</v>
      </c>
      <c r="C23" s="26" t="s">
        <v>28</v>
      </c>
      <c r="D23" s="26">
        <v>7418</v>
      </c>
      <c r="E23" s="26">
        <v>7418</v>
      </c>
      <c r="F23" s="26" t="s">
        <v>28</v>
      </c>
      <c r="G23" s="26">
        <v>1716.4</v>
      </c>
      <c r="H23" s="26" t="s">
        <v>28</v>
      </c>
    </row>
    <row r="24" spans="1:8" ht="30">
      <c r="A24" s="33" t="s">
        <v>40</v>
      </c>
      <c r="B24" s="26">
        <v>283337</v>
      </c>
      <c r="C24" s="26">
        <v>218919</v>
      </c>
      <c r="D24" s="26">
        <v>62828.1</v>
      </c>
      <c r="E24" s="26">
        <v>58338.1</v>
      </c>
      <c r="F24" s="26">
        <v>4490</v>
      </c>
      <c r="G24" s="26">
        <v>1589.9</v>
      </c>
      <c r="H24" s="26" t="s">
        <v>28</v>
      </c>
    </row>
    <row r="25" spans="1:8" ht="45">
      <c r="A25" s="21" t="s">
        <v>41</v>
      </c>
      <c r="B25" s="26">
        <v>96.2</v>
      </c>
      <c r="C25" s="26">
        <v>99.2</v>
      </c>
      <c r="D25" s="26">
        <v>89</v>
      </c>
      <c r="E25" s="26">
        <v>88.2</v>
      </c>
      <c r="F25" s="26">
        <v>100</v>
      </c>
      <c r="G25" s="26">
        <v>48.1</v>
      </c>
      <c r="H25" s="26" t="s">
        <v>28</v>
      </c>
    </row>
    <row r="26" spans="1:8" ht="25.5">
      <c r="A26" s="18" t="s">
        <v>42</v>
      </c>
      <c r="B26" s="30">
        <v>159250.79999999999</v>
      </c>
      <c r="C26" s="30">
        <v>112869</v>
      </c>
      <c r="D26" s="30">
        <v>45653.2</v>
      </c>
      <c r="E26" s="30">
        <v>41879.199999999997</v>
      </c>
      <c r="F26" s="30">
        <v>3774</v>
      </c>
      <c r="G26" s="30">
        <v>728.6</v>
      </c>
      <c r="H26" s="30" t="s">
        <v>28</v>
      </c>
    </row>
    <row r="27" spans="1:8" ht="30">
      <c r="A27" s="34" t="s">
        <v>43</v>
      </c>
      <c r="B27" s="26">
        <v>107502.39999999999</v>
      </c>
      <c r="C27" s="26">
        <v>71009</v>
      </c>
      <c r="D27" s="26">
        <v>36323.199999999997</v>
      </c>
      <c r="E27" s="26">
        <v>33723.199999999997</v>
      </c>
      <c r="F27" s="26">
        <v>2600</v>
      </c>
      <c r="G27" s="26">
        <v>170.2</v>
      </c>
      <c r="H27" s="26" t="s">
        <v>28</v>
      </c>
    </row>
    <row r="28" spans="1:8" ht="30">
      <c r="A28" s="35" t="s">
        <v>44</v>
      </c>
      <c r="B28" s="26">
        <v>84506.8</v>
      </c>
      <c r="C28" s="26">
        <v>55351</v>
      </c>
      <c r="D28" s="26">
        <v>29055.200000000001</v>
      </c>
      <c r="E28" s="26">
        <v>27420.2</v>
      </c>
      <c r="F28" s="26">
        <v>1635</v>
      </c>
      <c r="G28" s="26">
        <v>100.6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9419</v>
      </c>
      <c r="C30" s="26">
        <v>5806</v>
      </c>
      <c r="D30" s="26">
        <v>3613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13296.6</v>
      </c>
      <c r="C31" s="26">
        <v>9572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2117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2117</v>
      </c>
      <c r="C42" s="26" t="s">
        <v>38</v>
      </c>
      <c r="D42" s="26" t="s">
        <v>38</v>
      </c>
      <c r="E42" s="26" t="s">
        <v>38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>
        <v>2066</v>
      </c>
      <c r="C43" s="26" t="s">
        <v>38</v>
      </c>
      <c r="D43" s="26" t="s">
        <v>38</v>
      </c>
      <c r="E43" s="26" t="s">
        <v>38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38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491.9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491.9</v>
      </c>
      <c r="H51" s="26" t="s">
        <v>28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55.8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55.8</v>
      </c>
      <c r="H53" s="26" t="s">
        <v>28</v>
      </c>
    </row>
    <row r="54" spans="1:8" ht="30">
      <c r="A54" s="24" t="s">
        <v>70</v>
      </c>
      <c r="B54" s="26">
        <v>10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10</v>
      </c>
      <c r="H54" s="26" t="s">
        <v>28</v>
      </c>
    </row>
    <row r="55" spans="1:8">
      <c r="A55" s="24" t="s">
        <v>71</v>
      </c>
      <c r="B55" s="26">
        <v>0.5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0.5</v>
      </c>
      <c r="H55" s="26" t="s">
        <v>28</v>
      </c>
    </row>
    <row r="56" spans="1:8">
      <c r="A56" s="24" t="s">
        <v>72</v>
      </c>
      <c r="B56" s="26">
        <v>6.2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6.2</v>
      </c>
      <c r="H56" s="26" t="s">
        <v>28</v>
      </c>
    </row>
    <row r="57" spans="1:8">
      <c r="A57" s="24" t="s">
        <v>73</v>
      </c>
      <c r="B57" s="26">
        <v>12.5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12.5</v>
      </c>
      <c r="H57" s="26" t="s">
        <v>28</v>
      </c>
    </row>
    <row r="58" spans="1:8">
      <c r="A58" s="24" t="s">
        <v>74</v>
      </c>
      <c r="B58" s="26">
        <v>2.2000000000000002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2.2000000000000002</v>
      </c>
      <c r="H58" s="26" t="s">
        <v>28</v>
      </c>
    </row>
    <row r="59" spans="1:8">
      <c r="A59" s="24" t="s">
        <v>75</v>
      </c>
      <c r="B59" s="26">
        <v>4.5999999999999996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4.5999999999999996</v>
      </c>
      <c r="H59" s="26" t="s">
        <v>28</v>
      </c>
    </row>
    <row r="60" spans="1:8">
      <c r="A60" s="40" t="s">
        <v>76</v>
      </c>
      <c r="B60" s="26">
        <v>6.3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6.3</v>
      </c>
      <c r="H60" s="26" t="s">
        <v>28</v>
      </c>
    </row>
    <row r="61" spans="1:8">
      <c r="A61" s="24" t="s">
        <v>77</v>
      </c>
      <c r="B61" s="26">
        <v>2.9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2.9</v>
      </c>
      <c r="H61" s="26" t="s">
        <v>28</v>
      </c>
    </row>
    <row r="62" spans="1:8">
      <c r="A62" s="40" t="s">
        <v>78</v>
      </c>
      <c r="B62" s="26">
        <v>1.5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1.5</v>
      </c>
      <c r="H62" s="26" t="s">
        <v>28</v>
      </c>
    </row>
    <row r="63" spans="1:8">
      <c r="A63" s="36" t="s">
        <v>79</v>
      </c>
      <c r="B63" s="26">
        <v>0.8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0.8</v>
      </c>
      <c r="H63" s="26" t="s">
        <v>28</v>
      </c>
    </row>
    <row r="64" spans="1:8">
      <c r="A64" s="41" t="s">
        <v>80</v>
      </c>
      <c r="B64" s="26">
        <v>49082.9</v>
      </c>
      <c r="C64" s="26">
        <v>40593</v>
      </c>
      <c r="D64" s="26" t="s">
        <v>38</v>
      </c>
      <c r="E64" s="26" t="s">
        <v>38</v>
      </c>
      <c r="F64" s="26">
        <v>1174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13530</v>
      </c>
      <c r="C65" s="26">
        <v>12159</v>
      </c>
      <c r="D65" s="26">
        <v>1371</v>
      </c>
      <c r="E65" s="26">
        <v>1371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31778.5</v>
      </c>
      <c r="C66" s="26">
        <v>24824</v>
      </c>
      <c r="D66" s="26">
        <v>6945</v>
      </c>
      <c r="E66" s="26">
        <v>5771</v>
      </c>
      <c r="F66" s="26">
        <v>1174</v>
      </c>
      <c r="G66" s="26">
        <v>9.5</v>
      </c>
      <c r="H66" s="26" t="s">
        <v>28</v>
      </c>
    </row>
    <row r="67" spans="1:8">
      <c r="A67" s="36" t="s">
        <v>83</v>
      </c>
      <c r="B67" s="26">
        <v>205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3569</v>
      </c>
      <c r="C68" s="26" t="s">
        <v>38</v>
      </c>
      <c r="D68" s="26" t="s">
        <v>38</v>
      </c>
      <c r="E68" s="26" t="s">
        <v>38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67.5</v>
      </c>
      <c r="C71" s="26">
        <v>62.9</v>
      </c>
      <c r="D71" s="26">
        <v>79.599999999999994</v>
      </c>
      <c r="E71" s="26">
        <v>80.5</v>
      </c>
      <c r="F71" s="26">
        <v>68.900000000000006</v>
      </c>
      <c r="G71" s="26">
        <v>23.4</v>
      </c>
      <c r="H71" s="26" t="s">
        <v>28</v>
      </c>
    </row>
    <row r="72" spans="1:8" ht="30">
      <c r="A72" s="35" t="s">
        <v>44</v>
      </c>
      <c r="B72" s="26">
        <v>53.1</v>
      </c>
      <c r="C72" s="26">
        <v>49</v>
      </c>
      <c r="D72" s="26">
        <v>63.6</v>
      </c>
      <c r="E72" s="26">
        <v>65.5</v>
      </c>
      <c r="F72" s="26">
        <v>43.3</v>
      </c>
      <c r="G72" s="26">
        <v>13.8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5.9</v>
      </c>
      <c r="C74" s="26">
        <v>5.0999999999999996</v>
      </c>
      <c r="D74" s="26">
        <v>7.9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8.3000000000000007</v>
      </c>
      <c r="C75" s="26">
        <v>8.5</v>
      </c>
      <c r="D75" s="26" t="s">
        <v>38</v>
      </c>
      <c r="E75" s="26" t="s">
        <v>38</v>
      </c>
      <c r="F75" s="26">
        <v>20.3</v>
      </c>
      <c r="G75" s="26" t="s">
        <v>38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0.1</v>
      </c>
      <c r="C80" s="26">
        <v>0.2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0.1</v>
      </c>
      <c r="C81" s="26">
        <v>0.2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1.3</v>
      </c>
      <c r="C82" s="26">
        <v>1.1000000000000001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1.3</v>
      </c>
      <c r="C86" s="26" t="s">
        <v>38</v>
      </c>
      <c r="D86" s="26" t="s">
        <v>38</v>
      </c>
      <c r="E86" s="26" t="s">
        <v>38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>
        <v>1.3</v>
      </c>
      <c r="C87" s="26" t="s">
        <v>38</v>
      </c>
      <c r="D87" s="26" t="s">
        <v>38</v>
      </c>
      <c r="E87" s="26" t="s">
        <v>38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38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0.3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67.5</v>
      </c>
      <c r="H95" s="26" t="s">
        <v>28</v>
      </c>
    </row>
    <row r="96" spans="1:8">
      <c r="A96" s="38" t="s">
        <v>68</v>
      </c>
      <c r="B96" s="26">
        <v>0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7.8</v>
      </c>
      <c r="H96" s="26" t="s">
        <v>28</v>
      </c>
    </row>
    <row r="97" spans="1:8" ht="25.5">
      <c r="A97" s="39" t="s">
        <v>90</v>
      </c>
      <c r="B97" s="26">
        <v>0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7.7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1.4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0.8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1.7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0.3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0.6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0.9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0.2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 t="s">
        <v>28</v>
      </c>
    </row>
    <row r="108" spans="1:8">
      <c r="A108" s="41" t="s">
        <v>80</v>
      </c>
      <c r="B108" s="26">
        <v>30.8</v>
      </c>
      <c r="C108" s="26">
        <v>36</v>
      </c>
      <c r="D108" s="26">
        <v>18.600000000000001</v>
      </c>
      <c r="E108" s="26">
        <v>17.399999999999999</v>
      </c>
      <c r="F108" s="26">
        <v>31.1</v>
      </c>
      <c r="G108" s="26">
        <v>1.4</v>
      </c>
      <c r="H108" s="26" t="s">
        <v>28</v>
      </c>
    </row>
    <row r="109" spans="1:8" ht="30">
      <c r="A109" s="36" t="s">
        <v>81</v>
      </c>
      <c r="B109" s="26">
        <v>8.5</v>
      </c>
      <c r="C109" s="26">
        <v>10.8</v>
      </c>
      <c r="D109" s="26">
        <v>3</v>
      </c>
      <c r="E109" s="26">
        <v>3.3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20</v>
      </c>
      <c r="C110" s="26">
        <v>22</v>
      </c>
      <c r="D110" s="26">
        <v>15.2</v>
      </c>
      <c r="E110" s="26">
        <v>13.8</v>
      </c>
      <c r="F110" s="26">
        <v>31.1</v>
      </c>
      <c r="G110" s="26">
        <v>1.3</v>
      </c>
      <c r="H110" s="26" t="s">
        <v>28</v>
      </c>
    </row>
    <row r="111" spans="1:8">
      <c r="A111" s="36" t="s">
        <v>83</v>
      </c>
      <c r="B111" s="26">
        <v>0.1</v>
      </c>
      <c r="C111" s="26">
        <v>0.2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2.2000000000000002</v>
      </c>
      <c r="C112" s="26" t="s">
        <v>38</v>
      </c>
      <c r="D112" s="26" t="s">
        <v>38</v>
      </c>
      <c r="E112" s="26" t="s">
        <v>38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27.6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27.6</v>
      </c>
      <c r="H114" s="30" t="s">
        <v>28</v>
      </c>
    </row>
    <row r="115" spans="1:8" ht="30">
      <c r="A115" s="41" t="s">
        <v>93</v>
      </c>
      <c r="B115" s="26">
        <v>9.1999999999999993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9.1999999999999993</v>
      </c>
      <c r="H115" s="26" t="s">
        <v>28</v>
      </c>
    </row>
    <row r="116" spans="1:8" ht="30">
      <c r="A116" s="24" t="s">
        <v>94</v>
      </c>
      <c r="B116" s="26">
        <v>8.9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8.9</v>
      </c>
      <c r="H116" s="26" t="s">
        <v>28</v>
      </c>
    </row>
    <row r="117" spans="1:8">
      <c r="A117" s="24" t="s">
        <v>95</v>
      </c>
      <c r="B117" s="26">
        <v>0.3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0.3</v>
      </c>
      <c r="H117" s="26" t="s">
        <v>28</v>
      </c>
    </row>
    <row r="118" spans="1:8">
      <c r="A118" s="41" t="s">
        <v>96</v>
      </c>
      <c r="B118" s="26">
        <v>6.4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6.4</v>
      </c>
      <c r="H118" s="26" t="s">
        <v>28</v>
      </c>
    </row>
    <row r="119" spans="1:8" ht="30">
      <c r="A119" s="24" t="s">
        <v>97</v>
      </c>
      <c r="B119" s="26">
        <v>0.2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0.2</v>
      </c>
      <c r="H119" s="26" t="s">
        <v>28</v>
      </c>
    </row>
    <row r="120" spans="1:8">
      <c r="A120" s="24" t="s">
        <v>98</v>
      </c>
      <c r="B120" s="26">
        <v>6.2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6.2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12.1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12.1</v>
      </c>
      <c r="H128" s="26" t="s">
        <v>28</v>
      </c>
    </row>
    <row r="129" spans="1:8" ht="30">
      <c r="A129" s="24" t="s">
        <v>107</v>
      </c>
      <c r="B129" s="26">
        <v>2.5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2.5</v>
      </c>
      <c r="H129" s="26" t="s">
        <v>28</v>
      </c>
    </row>
    <row r="130" spans="1:8">
      <c r="A130" s="24" t="s">
        <v>108</v>
      </c>
      <c r="B130" s="26">
        <v>5.3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5.3</v>
      </c>
      <c r="H130" s="26" t="s">
        <v>28</v>
      </c>
    </row>
    <row r="131" spans="1:8">
      <c r="A131" s="24" t="s">
        <v>109</v>
      </c>
      <c r="B131" s="26">
        <v>2.8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2.8</v>
      </c>
      <c r="H131" s="26" t="s">
        <v>28</v>
      </c>
    </row>
    <row r="132" spans="1:8">
      <c r="A132" s="24" t="s">
        <v>110</v>
      </c>
      <c r="B132" s="26">
        <v>0.6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0.6</v>
      </c>
      <c r="H132" s="26" t="s">
        <v>28</v>
      </c>
    </row>
    <row r="133" spans="1:8">
      <c r="A133" s="24" t="s">
        <v>111</v>
      </c>
      <c r="B133" s="26">
        <v>0.1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0.1</v>
      </c>
      <c r="H133" s="26" t="s">
        <v>28</v>
      </c>
    </row>
    <row r="134" spans="1:8">
      <c r="A134" s="24" t="s">
        <v>112</v>
      </c>
      <c r="B134" s="26">
        <v>0.6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0.6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33.299999999999997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33.299999999999997</v>
      </c>
      <c r="H136" s="26" t="s">
        <v>28</v>
      </c>
    </row>
    <row r="137" spans="1:8">
      <c r="A137" s="41" t="s">
        <v>115</v>
      </c>
      <c r="B137" s="26">
        <v>23.1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23.1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43.6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43.6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24114</v>
      </c>
      <c r="C144" s="23">
        <v>14719</v>
      </c>
      <c r="D144" s="23">
        <v>2974</v>
      </c>
      <c r="E144" s="23" t="s">
        <v>38</v>
      </c>
      <c r="F144" s="23" t="s">
        <v>38</v>
      </c>
      <c r="G144" s="23">
        <v>6421</v>
      </c>
      <c r="H144" s="23" t="s">
        <v>28</v>
      </c>
    </row>
    <row r="145" spans="1:8">
      <c r="A145" s="49" t="s">
        <v>123</v>
      </c>
      <c r="B145" s="23">
        <v>24114</v>
      </c>
      <c r="C145" s="23">
        <v>14719</v>
      </c>
      <c r="D145" s="23">
        <v>2974</v>
      </c>
      <c r="E145" s="23" t="s">
        <v>38</v>
      </c>
      <c r="F145" s="23" t="s">
        <v>38</v>
      </c>
      <c r="G145" s="23">
        <v>6421</v>
      </c>
      <c r="H145" s="23" t="s">
        <v>28</v>
      </c>
    </row>
    <row r="146" spans="1:8">
      <c r="A146" s="50" t="s">
        <v>124</v>
      </c>
      <c r="B146" s="23">
        <v>9796</v>
      </c>
      <c r="C146" s="23">
        <v>5437</v>
      </c>
      <c r="D146" s="23">
        <v>1745</v>
      </c>
      <c r="E146" s="23">
        <v>1745</v>
      </c>
      <c r="F146" s="23" t="s">
        <v>28</v>
      </c>
      <c r="G146" s="23">
        <v>2614</v>
      </c>
      <c r="H146" s="23" t="s">
        <v>28</v>
      </c>
    </row>
    <row r="147" spans="1:8">
      <c r="A147" s="51" t="s">
        <v>125</v>
      </c>
      <c r="B147" s="23">
        <v>20622</v>
      </c>
      <c r="C147" s="23">
        <v>12231</v>
      </c>
      <c r="D147" s="23">
        <v>2308</v>
      </c>
      <c r="E147" s="23">
        <v>2308</v>
      </c>
      <c r="F147" s="23" t="s">
        <v>28</v>
      </c>
      <c r="G147" s="23">
        <v>6083</v>
      </c>
      <c r="H147" s="23" t="s">
        <v>28</v>
      </c>
    </row>
    <row r="148" spans="1:8">
      <c r="A148" s="52" t="s">
        <v>126</v>
      </c>
      <c r="B148" s="23">
        <v>3492</v>
      </c>
      <c r="C148" s="23">
        <v>2488</v>
      </c>
      <c r="D148" s="23">
        <v>666</v>
      </c>
      <c r="E148" s="23" t="s">
        <v>38</v>
      </c>
      <c r="F148" s="23" t="s">
        <v>38</v>
      </c>
      <c r="G148" s="23">
        <v>338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3976</v>
      </c>
      <c r="C150" s="23" t="s">
        <v>38</v>
      </c>
      <c r="D150" s="23" t="s">
        <v>38</v>
      </c>
      <c r="E150" s="23" t="s">
        <v>38</v>
      </c>
      <c r="F150" s="23" t="s">
        <v>38</v>
      </c>
      <c r="G150" s="23">
        <v>3768</v>
      </c>
      <c r="H150" s="23" t="s">
        <v>28</v>
      </c>
    </row>
    <row r="151" spans="1:8">
      <c r="A151" s="55" t="s">
        <v>129</v>
      </c>
      <c r="B151" s="23">
        <v>13829</v>
      </c>
      <c r="C151" s="23" t="s">
        <v>38</v>
      </c>
      <c r="D151" s="23" t="s">
        <v>38</v>
      </c>
      <c r="E151" s="23">
        <v>412</v>
      </c>
      <c r="F151" s="23" t="s">
        <v>38</v>
      </c>
      <c r="G151" s="23">
        <v>12964</v>
      </c>
      <c r="H151" s="23" t="s">
        <v>28</v>
      </c>
    </row>
    <row r="152" spans="1:8">
      <c r="A152" s="56" t="s">
        <v>130</v>
      </c>
      <c r="B152" s="23">
        <v>13470</v>
      </c>
      <c r="C152" s="23" t="s">
        <v>38</v>
      </c>
      <c r="D152" s="23" t="s">
        <v>38</v>
      </c>
      <c r="E152" s="23">
        <v>412</v>
      </c>
      <c r="F152" s="23" t="s">
        <v>38</v>
      </c>
      <c r="G152" s="23">
        <v>12605</v>
      </c>
      <c r="H152" s="23" t="s">
        <v>28</v>
      </c>
    </row>
    <row r="153" spans="1:8">
      <c r="A153" s="56" t="s">
        <v>131</v>
      </c>
      <c r="B153" s="23">
        <v>359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359</v>
      </c>
      <c r="H153" s="23" t="s">
        <v>28</v>
      </c>
    </row>
    <row r="154" spans="1:8">
      <c r="A154" s="55" t="s">
        <v>132</v>
      </c>
      <c r="B154" s="23">
        <v>150085</v>
      </c>
      <c r="C154" s="23" t="s">
        <v>28</v>
      </c>
      <c r="D154" s="23">
        <v>14115</v>
      </c>
      <c r="E154" s="23" t="s">
        <v>38</v>
      </c>
      <c r="F154" s="23" t="s">
        <v>38</v>
      </c>
      <c r="G154" s="23">
        <v>135970</v>
      </c>
      <c r="H154" s="23" t="s">
        <v>28</v>
      </c>
    </row>
    <row r="155" spans="1:8">
      <c r="A155" s="51" t="s">
        <v>133</v>
      </c>
      <c r="B155" s="23">
        <v>149989</v>
      </c>
      <c r="C155" s="23" t="s">
        <v>28</v>
      </c>
      <c r="D155" s="23">
        <v>14115</v>
      </c>
      <c r="E155" s="23" t="s">
        <v>38</v>
      </c>
      <c r="F155" s="23" t="s">
        <v>38</v>
      </c>
      <c r="G155" s="23">
        <v>135874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93550</v>
      </c>
      <c r="C157" s="23" t="s">
        <v>28</v>
      </c>
      <c r="D157" s="23" t="s">
        <v>38</v>
      </c>
      <c r="E157" s="23" t="s">
        <v>38</v>
      </c>
      <c r="F157" s="23" t="s">
        <v>38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44629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56622</v>
      </c>
      <c r="C159" s="23" t="s">
        <v>28</v>
      </c>
      <c r="D159" s="23" t="s">
        <v>38</v>
      </c>
      <c r="E159" s="23" t="s">
        <v>28</v>
      </c>
      <c r="F159" s="23" t="s">
        <v>38</v>
      </c>
      <c r="G159" s="23" t="s">
        <v>38</v>
      </c>
      <c r="H159" s="23" t="s">
        <v>28</v>
      </c>
    </row>
    <row r="160" spans="1:8">
      <c r="A160" s="60" t="s">
        <v>137</v>
      </c>
      <c r="B160" s="23">
        <v>36928</v>
      </c>
      <c r="C160" s="23" t="s">
        <v>28</v>
      </c>
      <c r="D160" s="23" t="s">
        <v>38</v>
      </c>
      <c r="E160" s="23" t="s">
        <v>38</v>
      </c>
      <c r="F160" s="23" t="s">
        <v>38</v>
      </c>
      <c r="G160" s="23" t="s">
        <v>38</v>
      </c>
      <c r="H160" s="23" t="s">
        <v>28</v>
      </c>
    </row>
    <row r="161" spans="1:8">
      <c r="A161" s="61" t="s">
        <v>138</v>
      </c>
      <c r="B161" s="23">
        <v>36314</v>
      </c>
      <c r="C161" s="23" t="s">
        <v>28</v>
      </c>
      <c r="D161" s="23" t="s">
        <v>38</v>
      </c>
      <c r="E161" s="23" t="s">
        <v>28</v>
      </c>
      <c r="F161" s="23" t="s">
        <v>38</v>
      </c>
      <c r="G161" s="23" t="s">
        <v>38</v>
      </c>
      <c r="H161" s="23" t="s">
        <v>28</v>
      </c>
    </row>
    <row r="162" spans="1:8">
      <c r="A162" s="61" t="s">
        <v>139</v>
      </c>
      <c r="B162" s="23">
        <v>19027</v>
      </c>
      <c r="C162" s="23" t="s">
        <v>28</v>
      </c>
      <c r="D162" s="23" t="s">
        <v>38</v>
      </c>
      <c r="E162" s="23" t="s">
        <v>28</v>
      </c>
      <c r="F162" s="23" t="s">
        <v>38</v>
      </c>
      <c r="G162" s="23" t="s">
        <v>38</v>
      </c>
      <c r="H162" s="23" t="s">
        <v>28</v>
      </c>
    </row>
    <row r="163" spans="1:8">
      <c r="A163" s="61" t="s">
        <v>140</v>
      </c>
      <c r="B163" s="23">
        <v>1014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1014</v>
      </c>
      <c r="H163" s="23" t="s">
        <v>28</v>
      </c>
    </row>
    <row r="164" spans="1:8">
      <c r="A164" s="61" t="s">
        <v>141</v>
      </c>
      <c r="B164" s="23">
        <v>84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84</v>
      </c>
      <c r="H164" s="23" t="s">
        <v>28</v>
      </c>
    </row>
    <row r="165" spans="1:8">
      <c r="A165" s="51" t="s">
        <v>142</v>
      </c>
      <c r="B165" s="23">
        <v>96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96</v>
      </c>
      <c r="H165" s="23" t="s">
        <v>28</v>
      </c>
    </row>
    <row r="166" spans="1:8">
      <c r="A166" s="62" t="s">
        <v>143</v>
      </c>
      <c r="B166" s="23">
        <v>96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96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1848</v>
      </c>
      <c r="C169" s="23">
        <v>1178</v>
      </c>
      <c r="D169" s="23" t="s">
        <v>28</v>
      </c>
      <c r="E169" s="23" t="s">
        <v>28</v>
      </c>
      <c r="F169" s="23" t="s">
        <v>28</v>
      </c>
      <c r="G169" s="23">
        <v>670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6091</v>
      </c>
      <c r="C176" s="23" t="s">
        <v>28</v>
      </c>
      <c r="D176" s="23" t="s">
        <v>38</v>
      </c>
      <c r="E176" s="23" t="s">
        <v>38</v>
      </c>
      <c r="F176" s="23" t="s">
        <v>28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818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818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857</v>
      </c>
      <c r="C185" s="23">
        <v>417</v>
      </c>
      <c r="D185" s="23">
        <v>207</v>
      </c>
      <c r="E185" s="23">
        <v>189</v>
      </c>
      <c r="F185" s="23">
        <v>18</v>
      </c>
      <c r="G185" s="23">
        <v>233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319</v>
      </c>
      <c r="C187" s="23">
        <v>204</v>
      </c>
      <c r="D187" s="23">
        <v>115</v>
      </c>
      <c r="E187" s="23">
        <v>103</v>
      </c>
      <c r="F187" s="23">
        <v>12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42</v>
      </c>
      <c r="C191" s="23">
        <v>39</v>
      </c>
      <c r="D191" s="23">
        <v>3</v>
      </c>
      <c r="E191" s="23">
        <v>3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80</v>
      </c>
      <c r="C193" s="23">
        <v>54</v>
      </c>
      <c r="D193" s="23" t="s">
        <v>38</v>
      </c>
      <c r="E193" s="23" t="s">
        <v>38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551</v>
      </c>
      <c r="C194" s="23">
        <v>253</v>
      </c>
      <c r="D194" s="23">
        <v>77</v>
      </c>
      <c r="E194" s="23">
        <v>67</v>
      </c>
      <c r="F194" s="23">
        <v>10</v>
      </c>
      <c r="G194" s="23">
        <v>221</v>
      </c>
      <c r="H194" s="22" t="s">
        <v>23</v>
      </c>
    </row>
    <row r="195" spans="1:8">
      <c r="A195" s="60" t="s">
        <v>172</v>
      </c>
      <c r="B195" s="23">
        <v>4156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4156</v>
      </c>
      <c r="H195" s="22" t="s">
        <v>23</v>
      </c>
    </row>
    <row r="196" spans="1:8">
      <c r="A196" s="75" t="s">
        <v>173</v>
      </c>
      <c r="B196" s="23">
        <v>804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804</v>
      </c>
      <c r="H196" s="22" t="s">
        <v>23</v>
      </c>
    </row>
    <row r="197" spans="1:8">
      <c r="A197" s="76" t="s">
        <v>174</v>
      </c>
      <c r="B197" s="23">
        <v>254</v>
      </c>
      <c r="C197" s="23">
        <v>117</v>
      </c>
      <c r="D197" s="23">
        <v>137</v>
      </c>
      <c r="E197" s="23">
        <v>121</v>
      </c>
      <c r="F197" s="23">
        <v>16</v>
      </c>
      <c r="G197" s="22" t="s">
        <v>23</v>
      </c>
      <c r="H197" s="22" t="s">
        <v>23</v>
      </c>
    </row>
    <row r="198" spans="1:8">
      <c r="A198" s="76" t="s">
        <v>175</v>
      </c>
      <c r="B198" s="23">
        <v>147</v>
      </c>
      <c r="C198" s="23">
        <v>82</v>
      </c>
      <c r="D198" s="23">
        <v>65</v>
      </c>
      <c r="E198" s="23">
        <v>56</v>
      </c>
      <c r="F198" s="23">
        <v>9</v>
      </c>
      <c r="G198" s="22" t="s">
        <v>23</v>
      </c>
      <c r="H198" s="22" t="s">
        <v>23</v>
      </c>
    </row>
    <row r="199" spans="1:8">
      <c r="A199" s="77" t="s">
        <v>176</v>
      </c>
      <c r="B199" s="23">
        <v>677</v>
      </c>
      <c r="C199" s="23">
        <v>427</v>
      </c>
      <c r="D199" s="23">
        <v>250</v>
      </c>
      <c r="E199" s="23">
        <v>233</v>
      </c>
      <c r="F199" s="23">
        <v>17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322.89999999999998</v>
      </c>
      <c r="D201" s="26">
        <v>267.8</v>
      </c>
      <c r="E201" s="26">
        <v>269.7</v>
      </c>
      <c r="F201" s="26">
        <v>248.1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348.1</v>
      </c>
      <c r="D203" s="26">
        <v>315.89999999999998</v>
      </c>
      <c r="E203" s="26">
        <v>327.39999999999998</v>
      </c>
      <c r="F203" s="26">
        <v>216.7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54</v>
      </c>
      <c r="D209" s="23">
        <v>3</v>
      </c>
      <c r="E209" s="23">
        <v>3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8874.9</v>
      </c>
      <c r="D210" s="26">
        <v>480.4</v>
      </c>
      <c r="E210" s="26">
        <v>489.8</v>
      </c>
      <c r="F210" s="26">
        <v>374.4</v>
      </c>
      <c r="G210" s="26">
        <v>0.4</v>
      </c>
      <c r="H210" s="26">
        <v>4.4000000000000004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8175.4</v>
      </c>
      <c r="D211" s="26">
        <v>480.3</v>
      </c>
      <c r="E211" s="26">
        <v>489.7</v>
      </c>
      <c r="F211" s="26">
        <v>374.2</v>
      </c>
      <c r="G211" s="26">
        <v>0.3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4702.8999999999996</v>
      </c>
      <c r="D212" s="26">
        <v>652.20000000000005</v>
      </c>
      <c r="E212" s="26">
        <v>664.7</v>
      </c>
      <c r="F212" s="26">
        <v>539.1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981</v>
      </c>
      <c r="D214" s="23">
        <v>186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388</v>
      </c>
      <c r="D215" s="23">
        <v>134</v>
      </c>
      <c r="E215" s="23">
        <v>134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>
        <v>4705</v>
      </c>
      <c r="E217" s="23" t="s">
        <v>38</v>
      </c>
      <c r="F217" s="23" t="s">
        <v>38</v>
      </c>
      <c r="G217" s="23">
        <v>35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219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11</v>
      </c>
      <c r="D9" s="20">
        <v>30</v>
      </c>
      <c r="E9" s="20" t="s">
        <v>38</v>
      </c>
      <c r="F9" s="20" t="s">
        <v>38</v>
      </c>
      <c r="G9" s="20">
        <v>6539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11</v>
      </c>
      <c r="D10" s="23">
        <v>22</v>
      </c>
      <c r="E10" s="23" t="s">
        <v>38</v>
      </c>
      <c r="F10" s="23" t="s">
        <v>38</v>
      </c>
      <c r="G10" s="23">
        <v>4355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100</v>
      </c>
      <c r="D11" s="26">
        <v>73.3</v>
      </c>
      <c r="E11" s="26" t="s">
        <v>38</v>
      </c>
      <c r="F11" s="26" t="s">
        <v>38</v>
      </c>
      <c r="G11" s="26">
        <v>66.599999999999994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222</v>
      </c>
      <c r="D12" s="20">
        <v>54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222</v>
      </c>
      <c r="D13" s="23">
        <v>53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217</v>
      </c>
      <c r="D14" s="23">
        <v>47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5</v>
      </c>
      <c r="D15" s="23" t="s">
        <v>38</v>
      </c>
      <c r="E15" s="23" t="s">
        <v>38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23762.400000000001</v>
      </c>
      <c r="C16" s="30">
        <v>16956.3</v>
      </c>
      <c r="D16" s="30">
        <v>5627.9</v>
      </c>
      <c r="E16" s="30" t="s">
        <v>38</v>
      </c>
      <c r="F16" s="30" t="s">
        <v>38</v>
      </c>
      <c r="G16" s="30">
        <v>1178.2</v>
      </c>
      <c r="H16" s="30" t="s">
        <v>28</v>
      </c>
    </row>
    <row r="17" spans="1:8">
      <c r="A17" s="31" t="s">
        <v>32</v>
      </c>
      <c r="B17" s="26">
        <v>23569.7</v>
      </c>
      <c r="C17" s="26">
        <v>16903</v>
      </c>
      <c r="D17" s="26">
        <v>5615.9</v>
      </c>
      <c r="E17" s="26" t="s">
        <v>38</v>
      </c>
      <c r="F17" s="26" t="s">
        <v>38</v>
      </c>
      <c r="G17" s="26">
        <v>1050.8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16091.7</v>
      </c>
      <c r="C19" s="26">
        <v>11303</v>
      </c>
      <c r="D19" s="26">
        <v>4370</v>
      </c>
      <c r="E19" s="26">
        <v>4370</v>
      </c>
      <c r="F19" s="26" t="s">
        <v>28</v>
      </c>
      <c r="G19" s="26">
        <v>418.7</v>
      </c>
      <c r="H19" s="26" t="s">
        <v>28</v>
      </c>
    </row>
    <row r="20" spans="1:8">
      <c r="A20" s="32" t="s">
        <v>35</v>
      </c>
      <c r="B20" s="26">
        <v>5825.6</v>
      </c>
      <c r="C20" s="26">
        <v>4573</v>
      </c>
      <c r="D20" s="26">
        <v>1242.7</v>
      </c>
      <c r="E20" s="26" t="s">
        <v>38</v>
      </c>
      <c r="F20" s="26" t="s">
        <v>38</v>
      </c>
      <c r="G20" s="26">
        <v>9.9</v>
      </c>
      <c r="H20" s="26" t="s">
        <v>28</v>
      </c>
    </row>
    <row r="21" spans="1:8">
      <c r="A21" s="32" t="s">
        <v>36</v>
      </c>
      <c r="B21" s="26">
        <v>714.2</v>
      </c>
      <c r="C21" s="26">
        <v>711</v>
      </c>
      <c r="D21" s="26" t="s">
        <v>38</v>
      </c>
      <c r="E21" s="26" t="s">
        <v>38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19.8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19.8</v>
      </c>
      <c r="H22" s="26" t="s">
        <v>28</v>
      </c>
    </row>
    <row r="23" spans="1:8">
      <c r="A23" s="32" t="s">
        <v>39</v>
      </c>
      <c r="B23" s="26">
        <v>918.4</v>
      </c>
      <c r="C23" s="26" t="s">
        <v>38</v>
      </c>
      <c r="D23" s="26" t="s">
        <v>28</v>
      </c>
      <c r="E23" s="26" t="s">
        <v>28</v>
      </c>
      <c r="F23" s="26" t="s">
        <v>28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19473.2</v>
      </c>
      <c r="C24" s="26">
        <v>13658</v>
      </c>
      <c r="D24" s="26">
        <v>5366.9</v>
      </c>
      <c r="E24" s="26" t="s">
        <v>38</v>
      </c>
      <c r="F24" s="26" t="s">
        <v>38</v>
      </c>
      <c r="G24" s="26">
        <v>448.3</v>
      </c>
      <c r="H24" s="26" t="s">
        <v>28</v>
      </c>
    </row>
    <row r="25" spans="1:8" ht="45">
      <c r="A25" s="21" t="s">
        <v>41</v>
      </c>
      <c r="B25" s="26">
        <v>82.6</v>
      </c>
      <c r="C25" s="26">
        <v>80.8</v>
      </c>
      <c r="D25" s="26">
        <v>95.6</v>
      </c>
      <c r="E25" s="26" t="s">
        <v>38</v>
      </c>
      <c r="F25" s="26" t="s">
        <v>38</v>
      </c>
      <c r="G25" s="26">
        <v>42.7</v>
      </c>
      <c r="H25" s="26" t="s">
        <v>28</v>
      </c>
    </row>
    <row r="26" spans="1:8" ht="25.5">
      <c r="A26" s="18" t="s">
        <v>42</v>
      </c>
      <c r="B26" s="30">
        <v>12618.5</v>
      </c>
      <c r="C26" s="30">
        <v>8765</v>
      </c>
      <c r="D26" s="30">
        <v>3435</v>
      </c>
      <c r="E26" s="30">
        <v>3435</v>
      </c>
      <c r="F26" s="30" t="s">
        <v>28</v>
      </c>
      <c r="G26" s="30">
        <v>418.5</v>
      </c>
      <c r="H26" s="30" t="s">
        <v>28</v>
      </c>
    </row>
    <row r="27" spans="1:8" ht="30">
      <c r="A27" s="34" t="s">
        <v>43</v>
      </c>
      <c r="B27" s="26">
        <v>7305</v>
      </c>
      <c r="C27" s="26">
        <v>4695</v>
      </c>
      <c r="D27" s="26" t="s">
        <v>38</v>
      </c>
      <c r="E27" s="26" t="s">
        <v>38</v>
      </c>
      <c r="F27" s="26" t="s">
        <v>28</v>
      </c>
      <c r="G27" s="26" t="s">
        <v>38</v>
      </c>
      <c r="H27" s="26" t="s">
        <v>28</v>
      </c>
    </row>
    <row r="28" spans="1:8" ht="30">
      <c r="A28" s="35" t="s">
        <v>44</v>
      </c>
      <c r="B28" s="26" t="s">
        <v>38</v>
      </c>
      <c r="C28" s="26" t="s">
        <v>38</v>
      </c>
      <c r="D28" s="26" t="s">
        <v>38</v>
      </c>
      <c r="E28" s="26" t="s">
        <v>38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28</v>
      </c>
      <c r="C30" s="26" t="s">
        <v>28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4210</v>
      </c>
      <c r="C31" s="26" t="s">
        <v>38</v>
      </c>
      <c r="D31" s="26" t="s">
        <v>38</v>
      </c>
      <c r="E31" s="26" t="s">
        <v>38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175.1</v>
      </c>
      <c r="C38" s="26">
        <v>100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175</v>
      </c>
      <c r="C42" s="26">
        <v>100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>
        <v>0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>
        <v>175</v>
      </c>
      <c r="C48" s="26" t="s">
        <v>38</v>
      </c>
      <c r="D48" s="26" t="s">
        <v>38</v>
      </c>
      <c r="E48" s="26" t="s">
        <v>38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390.9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390.9</v>
      </c>
      <c r="H51" s="26" t="s">
        <v>28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25.2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25.2</v>
      </c>
      <c r="H53" s="26" t="s">
        <v>28</v>
      </c>
    </row>
    <row r="54" spans="1:8" ht="30">
      <c r="A54" s="24" t="s">
        <v>70</v>
      </c>
      <c r="B54" s="26">
        <v>6.2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6.2</v>
      </c>
      <c r="H54" s="26" t="s">
        <v>28</v>
      </c>
    </row>
    <row r="55" spans="1:8">
      <c r="A55" s="24" t="s">
        <v>71</v>
      </c>
      <c r="B55" s="26">
        <v>0.1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0.1</v>
      </c>
      <c r="H55" s="26" t="s">
        <v>28</v>
      </c>
    </row>
    <row r="56" spans="1:8">
      <c r="A56" s="24" t="s">
        <v>72</v>
      </c>
      <c r="B56" s="26">
        <v>1.7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1.7</v>
      </c>
      <c r="H56" s="26" t="s">
        <v>28</v>
      </c>
    </row>
    <row r="57" spans="1:8">
      <c r="A57" s="24" t="s">
        <v>73</v>
      </c>
      <c r="B57" s="26">
        <v>3.1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3.1</v>
      </c>
      <c r="H57" s="26" t="s">
        <v>28</v>
      </c>
    </row>
    <row r="58" spans="1:8">
      <c r="A58" s="24" t="s">
        <v>74</v>
      </c>
      <c r="B58" s="26">
        <v>1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</v>
      </c>
      <c r="H58" s="26" t="s">
        <v>28</v>
      </c>
    </row>
    <row r="59" spans="1:8">
      <c r="A59" s="24" t="s">
        <v>75</v>
      </c>
      <c r="B59" s="26">
        <v>2.1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2.1</v>
      </c>
      <c r="H59" s="26" t="s">
        <v>28</v>
      </c>
    </row>
    <row r="60" spans="1:8">
      <c r="A60" s="40" t="s">
        <v>76</v>
      </c>
      <c r="B60" s="26">
        <v>4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4</v>
      </c>
      <c r="H60" s="26" t="s">
        <v>28</v>
      </c>
    </row>
    <row r="61" spans="1:8">
      <c r="A61" s="24" t="s">
        <v>77</v>
      </c>
      <c r="B61" s="26">
        <v>1.2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1.2</v>
      </c>
      <c r="H61" s="26" t="s">
        <v>28</v>
      </c>
    </row>
    <row r="62" spans="1:8">
      <c r="A62" s="40" t="s">
        <v>78</v>
      </c>
      <c r="B62" s="26">
        <v>1.5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1.5</v>
      </c>
      <c r="H62" s="26" t="s">
        <v>28</v>
      </c>
    </row>
    <row r="63" spans="1:8">
      <c r="A63" s="36" t="s">
        <v>79</v>
      </c>
      <c r="B63" s="26">
        <v>0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</v>
      </c>
      <c r="H63" s="26" t="s">
        <v>28</v>
      </c>
    </row>
    <row r="64" spans="1:8">
      <c r="A64" s="41" t="s">
        <v>80</v>
      </c>
      <c r="B64" s="26">
        <v>4721.2</v>
      </c>
      <c r="C64" s="26">
        <v>3970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1161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3560</v>
      </c>
      <c r="C66" s="26" t="s">
        <v>38</v>
      </c>
      <c r="D66" s="26" t="s">
        <v>38</v>
      </c>
      <c r="E66" s="26" t="s">
        <v>38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57.9</v>
      </c>
      <c r="C71" s="26">
        <v>53.6</v>
      </c>
      <c r="D71" s="26">
        <v>76</v>
      </c>
      <c r="E71" s="26">
        <v>76</v>
      </c>
      <c r="F71" s="26" t="s">
        <v>28</v>
      </c>
      <c r="G71" s="26">
        <v>0</v>
      </c>
      <c r="H71" s="26" t="s">
        <v>28</v>
      </c>
    </row>
    <row r="72" spans="1:8" ht="30">
      <c r="A72" s="35" t="s">
        <v>44</v>
      </c>
      <c r="B72" s="26" t="s">
        <v>38</v>
      </c>
      <c r="C72" s="26">
        <v>25.4</v>
      </c>
      <c r="D72" s="26" t="s">
        <v>38</v>
      </c>
      <c r="E72" s="26" t="s">
        <v>38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28</v>
      </c>
      <c r="C74" s="26" t="s">
        <v>28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33.4</v>
      </c>
      <c r="C75" s="26">
        <v>27.4</v>
      </c>
      <c r="D75" s="26">
        <v>52.7</v>
      </c>
      <c r="E75" s="26">
        <v>52.7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1.4</v>
      </c>
      <c r="C82" s="26">
        <v>1.1000000000000001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1.4</v>
      </c>
      <c r="C86" s="26">
        <v>1.1000000000000001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>
        <v>1.4</v>
      </c>
      <c r="C92" s="26" t="s">
        <v>38</v>
      </c>
      <c r="D92" s="26" t="s">
        <v>38</v>
      </c>
      <c r="E92" s="26" t="s">
        <v>38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3.1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93.4</v>
      </c>
      <c r="H95" s="26" t="s">
        <v>28</v>
      </c>
    </row>
    <row r="96" spans="1:8">
      <c r="A96" s="38" t="s">
        <v>68</v>
      </c>
      <c r="B96" s="26">
        <v>0.2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6.3</v>
      </c>
      <c r="H96" s="26" t="s">
        <v>28</v>
      </c>
    </row>
    <row r="97" spans="1:8" ht="25.5">
      <c r="A97" s="39" t="s">
        <v>90</v>
      </c>
      <c r="B97" s="26">
        <v>0.2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6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1.5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0.4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0.7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0.2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0.5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37.4</v>
      </c>
      <c r="C108" s="26">
        <v>45.3</v>
      </c>
      <c r="D108" s="26">
        <v>21.8</v>
      </c>
      <c r="E108" s="26">
        <v>21.8</v>
      </c>
      <c r="F108" s="26" t="s">
        <v>28</v>
      </c>
      <c r="G108" s="26">
        <v>0.3</v>
      </c>
      <c r="H108" s="26" t="s">
        <v>28</v>
      </c>
    </row>
    <row r="109" spans="1:8" ht="30">
      <c r="A109" s="36" t="s">
        <v>81</v>
      </c>
      <c r="B109" s="26">
        <v>9.1999999999999993</v>
      </c>
      <c r="C109" s="26">
        <v>11.9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28.2</v>
      </c>
      <c r="C110" s="26">
        <v>33.4</v>
      </c>
      <c r="D110" s="26">
        <v>18.3</v>
      </c>
      <c r="E110" s="26">
        <v>18.3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19.5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19.5</v>
      </c>
      <c r="H114" s="30" t="s">
        <v>28</v>
      </c>
    </row>
    <row r="115" spans="1:8" ht="30">
      <c r="A115" s="41" t="s">
        <v>93</v>
      </c>
      <c r="B115" s="26">
        <v>5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5</v>
      </c>
      <c r="H115" s="26" t="s">
        <v>28</v>
      </c>
    </row>
    <row r="116" spans="1:8" ht="30">
      <c r="A116" s="24" t="s">
        <v>94</v>
      </c>
      <c r="B116" s="26">
        <v>4.9000000000000004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4.9000000000000004</v>
      </c>
      <c r="H116" s="26" t="s">
        <v>28</v>
      </c>
    </row>
    <row r="117" spans="1:8">
      <c r="A117" s="24" t="s">
        <v>95</v>
      </c>
      <c r="B117" s="26">
        <v>0.2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0.2</v>
      </c>
      <c r="H117" s="26" t="s">
        <v>28</v>
      </c>
    </row>
    <row r="118" spans="1:8">
      <c r="A118" s="41" t="s">
        <v>96</v>
      </c>
      <c r="B118" s="26">
        <v>3.3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3.3</v>
      </c>
      <c r="H118" s="26" t="s">
        <v>28</v>
      </c>
    </row>
    <row r="119" spans="1:8" ht="30">
      <c r="A119" s="24" t="s">
        <v>97</v>
      </c>
      <c r="B119" s="26">
        <v>0.2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0.2</v>
      </c>
      <c r="H119" s="26" t="s">
        <v>28</v>
      </c>
    </row>
    <row r="120" spans="1:8">
      <c r="A120" s="24" t="s">
        <v>98</v>
      </c>
      <c r="B120" s="26">
        <v>3.1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3.1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11.1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11.1</v>
      </c>
      <c r="H128" s="26" t="s">
        <v>28</v>
      </c>
    </row>
    <row r="129" spans="1:8" ht="30">
      <c r="A129" s="24" t="s">
        <v>107</v>
      </c>
      <c r="B129" s="26">
        <v>1.8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1.8</v>
      </c>
      <c r="H129" s="26" t="s">
        <v>28</v>
      </c>
    </row>
    <row r="130" spans="1:8">
      <c r="A130" s="24" t="s">
        <v>108</v>
      </c>
      <c r="B130" s="26">
        <v>3.5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3.5</v>
      </c>
      <c r="H130" s="26" t="s">
        <v>28</v>
      </c>
    </row>
    <row r="131" spans="1:8">
      <c r="A131" s="24" t="s">
        <v>109</v>
      </c>
      <c r="B131" s="26">
        <v>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3</v>
      </c>
      <c r="H131" s="26" t="s">
        <v>28</v>
      </c>
    </row>
    <row r="132" spans="1:8">
      <c r="A132" s="24" t="s">
        <v>110</v>
      </c>
      <c r="B132" s="26">
        <v>0.5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0.5</v>
      </c>
      <c r="H132" s="26" t="s">
        <v>28</v>
      </c>
    </row>
    <row r="133" spans="1:8">
      <c r="A133" s="24" t="s">
        <v>111</v>
      </c>
      <c r="B133" s="26">
        <v>0.3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0.3</v>
      </c>
      <c r="H133" s="26" t="s">
        <v>28</v>
      </c>
    </row>
    <row r="134" spans="1:8">
      <c r="A134" s="24" t="s">
        <v>112</v>
      </c>
      <c r="B134" s="26">
        <v>0.6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0.6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25.9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25.9</v>
      </c>
      <c r="H136" s="26" t="s">
        <v>28</v>
      </c>
    </row>
    <row r="137" spans="1:8">
      <c r="A137" s="41" t="s">
        <v>115</v>
      </c>
      <c r="B137" s="26">
        <v>17.100000000000001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17.100000000000001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57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57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5759</v>
      </c>
      <c r="C144" s="23">
        <v>2505</v>
      </c>
      <c r="D144" s="23">
        <v>502</v>
      </c>
      <c r="E144" s="23" t="s">
        <v>38</v>
      </c>
      <c r="F144" s="23" t="s">
        <v>38</v>
      </c>
      <c r="G144" s="23">
        <v>2752</v>
      </c>
      <c r="H144" s="23" t="s">
        <v>28</v>
      </c>
    </row>
    <row r="145" spans="1:8">
      <c r="A145" s="49" t="s">
        <v>123</v>
      </c>
      <c r="B145" s="23">
        <v>5759</v>
      </c>
      <c r="C145" s="23">
        <v>2505</v>
      </c>
      <c r="D145" s="23">
        <v>502</v>
      </c>
      <c r="E145" s="23" t="s">
        <v>38</v>
      </c>
      <c r="F145" s="23" t="s">
        <v>38</v>
      </c>
      <c r="G145" s="23">
        <v>2752</v>
      </c>
      <c r="H145" s="23" t="s">
        <v>28</v>
      </c>
    </row>
    <row r="146" spans="1:8">
      <c r="A146" s="50" t="s">
        <v>124</v>
      </c>
      <c r="B146" s="23">
        <v>2749</v>
      </c>
      <c r="C146" s="23">
        <v>1348</v>
      </c>
      <c r="D146" s="23">
        <v>248</v>
      </c>
      <c r="E146" s="23" t="s">
        <v>38</v>
      </c>
      <c r="F146" s="23" t="s">
        <v>38</v>
      </c>
      <c r="G146" s="23">
        <v>1153</v>
      </c>
      <c r="H146" s="23" t="s">
        <v>28</v>
      </c>
    </row>
    <row r="147" spans="1:8">
      <c r="A147" s="51" t="s">
        <v>125</v>
      </c>
      <c r="B147" s="23">
        <v>3894</v>
      </c>
      <c r="C147" s="23">
        <v>1162</v>
      </c>
      <c r="D147" s="23">
        <v>97</v>
      </c>
      <c r="E147" s="23">
        <v>97</v>
      </c>
      <c r="F147" s="23" t="s">
        <v>28</v>
      </c>
      <c r="G147" s="23">
        <v>2635</v>
      </c>
      <c r="H147" s="23" t="s">
        <v>28</v>
      </c>
    </row>
    <row r="148" spans="1:8">
      <c r="A148" s="52" t="s">
        <v>126</v>
      </c>
      <c r="B148" s="23">
        <v>1865</v>
      </c>
      <c r="C148" s="23">
        <v>1343</v>
      </c>
      <c r="D148" s="23">
        <v>405</v>
      </c>
      <c r="E148" s="23" t="s">
        <v>38</v>
      </c>
      <c r="F148" s="23" t="s">
        <v>38</v>
      </c>
      <c r="G148" s="23">
        <v>117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6616</v>
      </c>
      <c r="C150" s="23" t="s">
        <v>28</v>
      </c>
      <c r="D150" s="23">
        <v>33</v>
      </c>
      <c r="E150" s="23">
        <v>33</v>
      </c>
      <c r="F150" s="23" t="s">
        <v>28</v>
      </c>
      <c r="G150" s="23">
        <v>6583</v>
      </c>
      <c r="H150" s="23" t="s">
        <v>28</v>
      </c>
    </row>
    <row r="151" spans="1:8">
      <c r="A151" s="55" t="s">
        <v>129</v>
      </c>
      <c r="B151" s="23">
        <v>4396</v>
      </c>
      <c r="C151" s="23" t="s">
        <v>28</v>
      </c>
      <c r="D151" s="23">
        <v>88</v>
      </c>
      <c r="E151" s="23">
        <v>88</v>
      </c>
      <c r="F151" s="23" t="s">
        <v>28</v>
      </c>
      <c r="G151" s="23">
        <v>4308</v>
      </c>
      <c r="H151" s="23" t="s">
        <v>28</v>
      </c>
    </row>
    <row r="152" spans="1:8">
      <c r="A152" s="56" t="s">
        <v>130</v>
      </c>
      <c r="B152" s="23">
        <v>4053</v>
      </c>
      <c r="C152" s="23" t="s">
        <v>28</v>
      </c>
      <c r="D152" s="23">
        <v>88</v>
      </c>
      <c r="E152" s="23">
        <v>88</v>
      </c>
      <c r="F152" s="23" t="s">
        <v>28</v>
      </c>
      <c r="G152" s="23">
        <v>3965</v>
      </c>
      <c r="H152" s="23" t="s">
        <v>28</v>
      </c>
    </row>
    <row r="153" spans="1:8">
      <c r="A153" s="56" t="s">
        <v>131</v>
      </c>
      <c r="B153" s="23">
        <v>343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343</v>
      </c>
      <c r="H153" s="23" t="s">
        <v>28</v>
      </c>
    </row>
    <row r="154" spans="1:8">
      <c r="A154" s="55" t="s">
        <v>132</v>
      </c>
      <c r="B154" s="23">
        <v>16839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16839</v>
      </c>
      <c r="H154" s="23" t="s">
        <v>28</v>
      </c>
    </row>
    <row r="155" spans="1:8">
      <c r="A155" s="51" t="s">
        <v>133</v>
      </c>
      <c r="B155" s="23">
        <v>16839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>
        <v>16839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14258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14258</v>
      </c>
      <c r="H157" s="23" t="s">
        <v>28</v>
      </c>
    </row>
    <row r="158" spans="1:8" ht="25.5">
      <c r="A158" s="58" t="s">
        <v>135</v>
      </c>
      <c r="B158" s="23">
        <v>10076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10076</v>
      </c>
      <c r="H158" s="23" t="s">
        <v>28</v>
      </c>
    </row>
    <row r="159" spans="1:8">
      <c r="A159" s="59" t="s">
        <v>136</v>
      </c>
      <c r="B159" s="23">
        <v>12207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12207</v>
      </c>
      <c r="H159" s="23" t="s">
        <v>28</v>
      </c>
    </row>
    <row r="160" spans="1:8">
      <c r="A160" s="60" t="s">
        <v>137</v>
      </c>
      <c r="B160" s="23">
        <v>2051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2051</v>
      </c>
      <c r="H160" s="23" t="s">
        <v>28</v>
      </c>
    </row>
    <row r="161" spans="1:8">
      <c r="A161" s="61" t="s">
        <v>138</v>
      </c>
      <c r="B161" s="23">
        <v>1694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1694</v>
      </c>
      <c r="H161" s="23" t="s">
        <v>28</v>
      </c>
    </row>
    <row r="162" spans="1:8">
      <c r="A162" s="61" t="s">
        <v>139</v>
      </c>
      <c r="B162" s="23">
        <v>841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841</v>
      </c>
      <c r="H162" s="23" t="s">
        <v>28</v>
      </c>
    </row>
    <row r="163" spans="1:8">
      <c r="A163" s="61" t="s">
        <v>140</v>
      </c>
      <c r="B163" s="23">
        <v>31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31</v>
      </c>
      <c r="H163" s="23" t="s">
        <v>28</v>
      </c>
    </row>
    <row r="164" spans="1:8">
      <c r="A164" s="61" t="s">
        <v>141</v>
      </c>
      <c r="B164" s="23">
        <v>15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15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1357</v>
      </c>
      <c r="C169" s="23">
        <v>248</v>
      </c>
      <c r="D169" s="23">
        <v>201</v>
      </c>
      <c r="E169" s="23">
        <v>201</v>
      </c>
      <c r="F169" s="23" t="s">
        <v>28</v>
      </c>
      <c r="G169" s="23">
        <v>908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1603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1603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38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38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897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897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703</v>
      </c>
      <c r="C185" s="23">
        <v>118</v>
      </c>
      <c r="D185" s="23">
        <v>41</v>
      </c>
      <c r="E185" s="23" t="s">
        <v>38</v>
      </c>
      <c r="F185" s="23" t="s">
        <v>38</v>
      </c>
      <c r="G185" s="23">
        <v>544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58</v>
      </c>
      <c r="C187" s="23">
        <v>42</v>
      </c>
      <c r="D187" s="23">
        <v>16</v>
      </c>
      <c r="E187" s="23">
        <v>16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38</v>
      </c>
      <c r="C191" s="23" t="s">
        <v>38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16</v>
      </c>
      <c r="C193" s="23">
        <v>10</v>
      </c>
      <c r="D193" s="23" t="s">
        <v>28</v>
      </c>
      <c r="E193" s="23" t="s">
        <v>28</v>
      </c>
      <c r="F193" s="23" t="s">
        <v>28</v>
      </c>
      <c r="G193" s="23">
        <v>6</v>
      </c>
      <c r="H193" s="22" t="s">
        <v>23</v>
      </c>
    </row>
    <row r="194" spans="1:8">
      <c r="A194" s="60" t="s">
        <v>171</v>
      </c>
      <c r="B194" s="23">
        <v>459</v>
      </c>
      <c r="C194" s="23">
        <v>47</v>
      </c>
      <c r="D194" s="23">
        <v>19</v>
      </c>
      <c r="E194" s="23" t="s">
        <v>38</v>
      </c>
      <c r="F194" s="23" t="s">
        <v>38</v>
      </c>
      <c r="G194" s="23">
        <v>393</v>
      </c>
      <c r="H194" s="22" t="s">
        <v>23</v>
      </c>
    </row>
    <row r="195" spans="1:8">
      <c r="A195" s="60" t="s">
        <v>172</v>
      </c>
      <c r="B195" s="23">
        <v>1907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1907</v>
      </c>
      <c r="H195" s="22" t="s">
        <v>23</v>
      </c>
    </row>
    <row r="196" spans="1:8">
      <c r="A196" s="75" t="s">
        <v>173</v>
      </c>
      <c r="B196" s="23">
        <v>529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529</v>
      </c>
      <c r="H196" s="22" t="s">
        <v>23</v>
      </c>
    </row>
    <row r="197" spans="1:8">
      <c r="A197" s="76" t="s">
        <v>174</v>
      </c>
      <c r="B197" s="23">
        <v>88</v>
      </c>
      <c r="C197" s="23">
        <v>64</v>
      </c>
      <c r="D197" s="23">
        <v>24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60</v>
      </c>
      <c r="C198" s="23">
        <v>43</v>
      </c>
      <c r="D198" s="23">
        <v>17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90</v>
      </c>
      <c r="C199" s="23">
        <v>65</v>
      </c>
      <c r="D199" s="23">
        <v>25</v>
      </c>
      <c r="E199" s="23">
        <v>25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38</v>
      </c>
      <c r="D201" s="26" t="s">
        <v>38</v>
      </c>
      <c r="E201" s="26" t="s">
        <v>38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111.8</v>
      </c>
      <c r="D203" s="26">
        <v>163.1</v>
      </c>
      <c r="E203" s="26">
        <v>163.1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20</v>
      </c>
      <c r="D209" s="23">
        <v>2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1541.5</v>
      </c>
      <c r="D210" s="26">
        <v>187.6</v>
      </c>
      <c r="E210" s="26" t="s">
        <v>38</v>
      </c>
      <c r="F210" s="26" t="s">
        <v>38</v>
      </c>
      <c r="G210" s="26">
        <v>0.2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1536.6</v>
      </c>
      <c r="D211" s="26">
        <v>187.2</v>
      </c>
      <c r="E211" s="26" t="s">
        <v>38</v>
      </c>
      <c r="F211" s="26" t="s">
        <v>38</v>
      </c>
      <c r="G211" s="26">
        <v>0.2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876.5</v>
      </c>
      <c r="D212" s="26">
        <v>490.7</v>
      </c>
      <c r="E212" s="26">
        <v>490.7</v>
      </c>
      <c r="F212" s="26" t="s">
        <v>28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358</v>
      </c>
      <c r="D214" s="23">
        <v>36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193</v>
      </c>
      <c r="D215" s="23">
        <v>19</v>
      </c>
      <c r="E215" s="23" t="s">
        <v>38</v>
      </c>
      <c r="F215" s="23" t="s">
        <v>38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11</v>
      </c>
      <c r="E216" s="23">
        <v>11</v>
      </c>
      <c r="F216" s="23" t="s">
        <v>28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15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4:N37"/>
  <sheetViews>
    <sheetView workbookViewId="0">
      <selection activeCell="S27" sqref="S27"/>
    </sheetView>
  </sheetViews>
  <sheetFormatPr defaultRowHeight="15"/>
  <sheetData>
    <row r="4" spans="1:14">
      <c r="A4" s="96" t="s">
        <v>239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</row>
    <row r="5" spans="1:14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</row>
    <row r="10" spans="1:14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</row>
    <row r="11" spans="1:14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</row>
    <row r="12" spans="1:14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</row>
    <row r="13" spans="1:14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</row>
    <row r="14" spans="1:14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</row>
    <row r="15" spans="1:14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</row>
    <row r="18" spans="6:13">
      <c r="F18" s="97" t="s">
        <v>0</v>
      </c>
      <c r="G18" s="97"/>
      <c r="H18" s="97"/>
      <c r="I18" s="97"/>
    </row>
    <row r="20" spans="6:13">
      <c r="F20" t="s">
        <v>1</v>
      </c>
      <c r="G20" t="s">
        <v>2</v>
      </c>
    </row>
    <row r="21" spans="6:13">
      <c r="F21" t="s">
        <v>3</v>
      </c>
      <c r="G21" t="s">
        <v>4</v>
      </c>
    </row>
    <row r="26" spans="6:13">
      <c r="F26" s="98" t="s">
        <v>5</v>
      </c>
      <c r="G26" s="98"/>
      <c r="H26" s="98"/>
      <c r="I26" s="98"/>
    </row>
    <row r="28" spans="6:13">
      <c r="F28" s="1" t="s">
        <v>8</v>
      </c>
      <c r="G28" s="1" t="s">
        <v>9</v>
      </c>
    </row>
    <row r="29" spans="6:13">
      <c r="F29" s="2">
        <v>0</v>
      </c>
      <c r="G29" s="1" t="s">
        <v>10</v>
      </c>
    </row>
    <row r="30" spans="6:13" ht="15" customHeight="1">
      <c r="F30" t="s">
        <v>6</v>
      </c>
      <c r="G30" s="100" t="s">
        <v>11</v>
      </c>
      <c r="H30" s="100"/>
      <c r="I30" s="100"/>
      <c r="J30" s="100"/>
      <c r="K30" s="100"/>
      <c r="L30" s="100"/>
      <c r="M30" s="100"/>
    </row>
    <row r="31" spans="6:13">
      <c r="G31" s="100"/>
      <c r="H31" s="100"/>
      <c r="I31" s="100"/>
      <c r="J31" s="100"/>
      <c r="K31" s="100"/>
      <c r="L31" s="100"/>
      <c r="M31" s="100"/>
    </row>
    <row r="32" spans="6:13">
      <c r="G32" s="100"/>
      <c r="H32" s="100"/>
      <c r="I32" s="100"/>
      <c r="J32" s="100"/>
      <c r="K32" s="100"/>
      <c r="L32" s="100"/>
      <c r="M32" s="100"/>
    </row>
    <row r="33" spans="1:14">
      <c r="G33" s="100"/>
      <c r="H33" s="100"/>
      <c r="I33" s="100"/>
      <c r="J33" s="100"/>
      <c r="K33" s="100"/>
      <c r="L33" s="100"/>
      <c r="M33" s="100"/>
    </row>
    <row r="34" spans="1:14">
      <c r="G34" s="100"/>
      <c r="H34" s="100"/>
      <c r="I34" s="100"/>
      <c r="J34" s="100"/>
      <c r="K34" s="100"/>
      <c r="L34" s="100"/>
      <c r="M34" s="100"/>
    </row>
    <row r="35" spans="1:14">
      <c r="G35" s="100"/>
      <c r="H35" s="100"/>
      <c r="I35" s="100"/>
      <c r="J35" s="100"/>
      <c r="K35" s="100"/>
      <c r="L35" s="100"/>
      <c r="M35" s="100"/>
    </row>
    <row r="37" spans="1:14">
      <c r="A37" s="99" t="s">
        <v>7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</row>
  </sheetData>
  <mergeCells count="5">
    <mergeCell ref="A4:N15"/>
    <mergeCell ref="F18:I18"/>
    <mergeCell ref="F26:I26"/>
    <mergeCell ref="A37:N37"/>
    <mergeCell ref="G30:M35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220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10</v>
      </c>
      <c r="D9" s="20">
        <v>61</v>
      </c>
      <c r="E9" s="20">
        <v>52</v>
      </c>
      <c r="F9" s="20">
        <v>9</v>
      </c>
      <c r="G9" s="20">
        <v>9073</v>
      </c>
      <c r="H9" s="20">
        <v>4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>
        <v>14</v>
      </c>
      <c r="F10" s="23" t="s">
        <v>38</v>
      </c>
      <c r="G10" s="23">
        <v>7455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>
        <v>77.8</v>
      </c>
      <c r="G11" s="26">
        <v>82.2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703</v>
      </c>
      <c r="D12" s="20">
        <v>73</v>
      </c>
      <c r="E12" s="20">
        <v>63</v>
      </c>
      <c r="F12" s="20">
        <v>10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655</v>
      </c>
      <c r="D13" s="23">
        <v>70</v>
      </c>
      <c r="E13" s="23">
        <v>60</v>
      </c>
      <c r="F13" s="23">
        <v>10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607</v>
      </c>
      <c r="D14" s="23">
        <v>65</v>
      </c>
      <c r="E14" s="23">
        <v>55</v>
      </c>
      <c r="F14" s="23">
        <v>10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79558.899999999994</v>
      </c>
      <c r="C16" s="30">
        <v>67112.899999999994</v>
      </c>
      <c r="D16" s="30">
        <v>8157.3</v>
      </c>
      <c r="E16" s="30">
        <v>7921</v>
      </c>
      <c r="F16" s="30">
        <v>236.3</v>
      </c>
      <c r="G16" s="30">
        <v>3803.8</v>
      </c>
      <c r="H16" s="30">
        <v>485</v>
      </c>
    </row>
    <row r="17" spans="1:8">
      <c r="A17" s="31" t="s">
        <v>32</v>
      </c>
      <c r="B17" s="26">
        <v>78349.3</v>
      </c>
      <c r="C17" s="26">
        <v>66894.2</v>
      </c>
      <c r="D17" s="26">
        <v>7968.3</v>
      </c>
      <c r="E17" s="26">
        <v>7732</v>
      </c>
      <c r="F17" s="26">
        <v>236.3</v>
      </c>
      <c r="G17" s="26">
        <v>3476</v>
      </c>
      <c r="H17" s="26">
        <v>10.7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53835.7</v>
      </c>
      <c r="C19" s="26">
        <v>46840.2</v>
      </c>
      <c r="D19" s="26">
        <v>6291</v>
      </c>
      <c r="E19" s="26" t="s">
        <v>38</v>
      </c>
      <c r="F19" s="26" t="s">
        <v>38</v>
      </c>
      <c r="G19" s="26">
        <v>696.6</v>
      </c>
      <c r="H19" s="26">
        <v>7.9</v>
      </c>
    </row>
    <row r="20" spans="1:8">
      <c r="A20" s="32" t="s">
        <v>35</v>
      </c>
      <c r="B20" s="26">
        <v>8332.5</v>
      </c>
      <c r="C20" s="26">
        <v>7237</v>
      </c>
      <c r="D20" s="26">
        <v>76.3</v>
      </c>
      <c r="E20" s="26" t="s">
        <v>38</v>
      </c>
      <c r="F20" s="26" t="s">
        <v>38</v>
      </c>
      <c r="G20" s="26">
        <v>1019.2</v>
      </c>
      <c r="H20" s="26" t="s">
        <v>28</v>
      </c>
    </row>
    <row r="21" spans="1:8">
      <c r="A21" s="32" t="s">
        <v>36</v>
      </c>
      <c r="B21" s="26">
        <v>7955.3</v>
      </c>
      <c r="C21" s="26">
        <v>7834</v>
      </c>
      <c r="D21" s="26" t="s">
        <v>38</v>
      </c>
      <c r="E21" s="26" t="s">
        <v>38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54.7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53.9</v>
      </c>
      <c r="H22" s="26">
        <v>0.8</v>
      </c>
    </row>
    <row r="23" spans="1:8">
      <c r="A23" s="32" t="s">
        <v>39</v>
      </c>
      <c r="B23" s="26">
        <v>8171</v>
      </c>
      <c r="C23" s="26" t="s">
        <v>38</v>
      </c>
      <c r="D23" s="26" t="s">
        <v>38</v>
      </c>
      <c r="E23" s="26">
        <v>1543</v>
      </c>
      <c r="F23" s="26" t="s">
        <v>38</v>
      </c>
      <c r="G23" s="26">
        <v>1626</v>
      </c>
      <c r="H23" s="26">
        <v>2</v>
      </c>
    </row>
    <row r="24" spans="1:8" ht="30">
      <c r="A24" s="33" t="s">
        <v>40</v>
      </c>
      <c r="B24" s="26">
        <v>58401</v>
      </c>
      <c r="C24" s="26">
        <v>50154</v>
      </c>
      <c r="D24" s="26">
        <v>6388.3</v>
      </c>
      <c r="E24" s="26" t="s">
        <v>38</v>
      </c>
      <c r="F24" s="26" t="s">
        <v>38</v>
      </c>
      <c r="G24" s="26">
        <v>1850</v>
      </c>
      <c r="H24" s="26">
        <v>8.6999999999999993</v>
      </c>
    </row>
    <row r="25" spans="1:8" ht="45">
      <c r="A25" s="21" t="s">
        <v>41</v>
      </c>
      <c r="B25" s="26">
        <v>74.5</v>
      </c>
      <c r="C25" s="26">
        <v>75</v>
      </c>
      <c r="D25" s="26">
        <v>80.2</v>
      </c>
      <c r="E25" s="26" t="s">
        <v>38</v>
      </c>
      <c r="F25" s="26" t="s">
        <v>38</v>
      </c>
      <c r="G25" s="26">
        <v>53.2</v>
      </c>
      <c r="H25" s="26">
        <v>80.900000000000006</v>
      </c>
    </row>
    <row r="26" spans="1:8" ht="25.5">
      <c r="A26" s="18" t="s">
        <v>42</v>
      </c>
      <c r="B26" s="30">
        <v>46516.1</v>
      </c>
      <c r="C26" s="30">
        <v>40179.4</v>
      </c>
      <c r="D26" s="30">
        <v>5714</v>
      </c>
      <c r="E26" s="30" t="s">
        <v>38</v>
      </c>
      <c r="F26" s="30" t="s">
        <v>38</v>
      </c>
      <c r="G26" s="30">
        <v>614.79999999999995</v>
      </c>
      <c r="H26" s="30">
        <v>7.9</v>
      </c>
    </row>
    <row r="27" spans="1:8" ht="30">
      <c r="A27" s="34" t="s">
        <v>43</v>
      </c>
      <c r="B27" s="26">
        <v>21751.9</v>
      </c>
      <c r="C27" s="26">
        <v>17354.3</v>
      </c>
      <c r="D27" s="26">
        <v>4320</v>
      </c>
      <c r="E27" s="26">
        <v>4320</v>
      </c>
      <c r="F27" s="26" t="s">
        <v>28</v>
      </c>
      <c r="G27" s="26">
        <v>77.599999999999994</v>
      </c>
      <c r="H27" s="26" t="s">
        <v>28</v>
      </c>
    </row>
    <row r="28" spans="1:8" ht="30">
      <c r="A28" s="35" t="s">
        <v>44</v>
      </c>
      <c r="B28" s="26">
        <v>12655.4</v>
      </c>
      <c r="C28" s="26">
        <v>10044.1</v>
      </c>
      <c r="D28" s="26" t="s">
        <v>38</v>
      </c>
      <c r="E28" s="26" t="s">
        <v>38</v>
      </c>
      <c r="F28" s="26" t="s">
        <v>28</v>
      </c>
      <c r="G28" s="26" t="s">
        <v>38</v>
      </c>
      <c r="H28" s="26" t="s">
        <v>28</v>
      </c>
    </row>
    <row r="29" spans="1:8">
      <c r="A29" s="35" t="s">
        <v>45</v>
      </c>
      <c r="B29" s="26" t="s">
        <v>38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38</v>
      </c>
      <c r="H29" s="26" t="s">
        <v>28</v>
      </c>
    </row>
    <row r="30" spans="1:8">
      <c r="A30" s="35" t="s">
        <v>46</v>
      </c>
      <c r="B30" s="26">
        <v>1284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3904</v>
      </c>
      <c r="C31" s="26">
        <v>2718.2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2415</v>
      </c>
      <c r="C38" s="26" t="s">
        <v>38</v>
      </c>
      <c r="D38" s="26" t="s">
        <v>38</v>
      </c>
      <c r="E38" s="26" t="s">
        <v>38</v>
      </c>
      <c r="F38" s="26" t="s">
        <v>28</v>
      </c>
      <c r="G38" s="26">
        <v>0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2415</v>
      </c>
      <c r="C42" s="26" t="s">
        <v>38</v>
      </c>
      <c r="D42" s="26" t="s">
        <v>38</v>
      </c>
      <c r="E42" s="26" t="s">
        <v>38</v>
      </c>
      <c r="F42" s="26" t="s">
        <v>28</v>
      </c>
      <c r="G42" s="26">
        <v>0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38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38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38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425.2</v>
      </c>
      <c r="C51" s="26" t="s">
        <v>38</v>
      </c>
      <c r="D51" s="26" t="s">
        <v>38</v>
      </c>
      <c r="E51" s="26" t="s">
        <v>38</v>
      </c>
      <c r="F51" s="26" t="s">
        <v>28</v>
      </c>
      <c r="G51" s="26">
        <v>411.5</v>
      </c>
      <c r="H51" s="26">
        <v>7.8</v>
      </c>
    </row>
    <row r="52" spans="1:8">
      <c r="A52" s="38" t="s">
        <v>68</v>
      </c>
      <c r="B52" s="26" t="s">
        <v>38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49.9</v>
      </c>
      <c r="H52" s="26">
        <v>0.1</v>
      </c>
    </row>
    <row r="53" spans="1:8" ht="25.5">
      <c r="A53" s="39" t="s">
        <v>69</v>
      </c>
      <c r="B53" s="26">
        <v>47.5</v>
      </c>
      <c r="C53" s="26" t="s">
        <v>38</v>
      </c>
      <c r="D53" s="26" t="s">
        <v>28</v>
      </c>
      <c r="E53" s="26" t="s">
        <v>28</v>
      </c>
      <c r="F53" s="26" t="s">
        <v>28</v>
      </c>
      <c r="G53" s="26">
        <v>46.4</v>
      </c>
      <c r="H53" s="26" t="s">
        <v>38</v>
      </c>
    </row>
    <row r="54" spans="1:8" ht="30">
      <c r="A54" s="24" t="s">
        <v>70</v>
      </c>
      <c r="B54" s="26">
        <v>10.7</v>
      </c>
      <c r="C54" s="26" t="s">
        <v>38</v>
      </c>
      <c r="D54" s="26" t="s">
        <v>28</v>
      </c>
      <c r="E54" s="26" t="s">
        <v>28</v>
      </c>
      <c r="F54" s="26" t="s">
        <v>28</v>
      </c>
      <c r="G54" s="26">
        <v>10.199999999999999</v>
      </c>
      <c r="H54" s="26" t="s">
        <v>38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2.8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2.8</v>
      </c>
      <c r="H56" s="26">
        <v>0</v>
      </c>
    </row>
    <row r="57" spans="1:8">
      <c r="A57" s="24" t="s">
        <v>73</v>
      </c>
      <c r="B57" s="26">
        <v>6.1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6.1</v>
      </c>
      <c r="H57" s="26">
        <v>0</v>
      </c>
    </row>
    <row r="58" spans="1:8">
      <c r="A58" s="24" t="s">
        <v>74</v>
      </c>
      <c r="B58" s="26">
        <v>2.2999999999999998</v>
      </c>
      <c r="C58" s="26" t="s">
        <v>38</v>
      </c>
      <c r="D58" s="26" t="s">
        <v>28</v>
      </c>
      <c r="E58" s="26" t="s">
        <v>28</v>
      </c>
      <c r="F58" s="26" t="s">
        <v>28</v>
      </c>
      <c r="G58" s="26">
        <v>2</v>
      </c>
      <c r="H58" s="26" t="s">
        <v>38</v>
      </c>
    </row>
    <row r="59" spans="1:8">
      <c r="A59" s="24" t="s">
        <v>75</v>
      </c>
      <c r="B59" s="26">
        <v>4.7</v>
      </c>
      <c r="C59" s="26" t="s">
        <v>38</v>
      </c>
      <c r="D59" s="26" t="s">
        <v>28</v>
      </c>
      <c r="E59" s="26" t="s">
        <v>28</v>
      </c>
      <c r="F59" s="26" t="s">
        <v>28</v>
      </c>
      <c r="G59" s="26">
        <v>4.5</v>
      </c>
      <c r="H59" s="26" t="s">
        <v>38</v>
      </c>
    </row>
    <row r="60" spans="1:8">
      <c r="A60" s="40" t="s">
        <v>76</v>
      </c>
      <c r="B60" s="26">
        <v>6.3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6.3</v>
      </c>
      <c r="H60" s="26">
        <v>0</v>
      </c>
    </row>
    <row r="61" spans="1:8">
      <c r="A61" s="24" t="s">
        <v>77</v>
      </c>
      <c r="B61" s="26">
        <v>2.5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2.5</v>
      </c>
      <c r="H61" s="26" t="s">
        <v>28</v>
      </c>
    </row>
    <row r="62" spans="1:8">
      <c r="A62" s="40" t="s">
        <v>78</v>
      </c>
      <c r="B62" s="26">
        <v>2.9</v>
      </c>
      <c r="C62" s="26" t="s">
        <v>28</v>
      </c>
      <c r="D62" s="26" t="s">
        <v>28</v>
      </c>
      <c r="E62" s="26" t="s">
        <v>28</v>
      </c>
      <c r="F62" s="26" t="s">
        <v>28</v>
      </c>
      <c r="G62" s="26" t="s">
        <v>38</v>
      </c>
      <c r="H62" s="26" t="s">
        <v>38</v>
      </c>
    </row>
    <row r="63" spans="1:8">
      <c r="A63" s="36" t="s">
        <v>79</v>
      </c>
      <c r="B63" s="26">
        <v>0.2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0.2</v>
      </c>
      <c r="H63" s="26" t="s">
        <v>28</v>
      </c>
    </row>
    <row r="64" spans="1:8">
      <c r="A64" s="41" t="s">
        <v>80</v>
      </c>
      <c r="B64" s="26">
        <v>21872.9</v>
      </c>
      <c r="C64" s="26">
        <v>20607.099999999999</v>
      </c>
      <c r="D64" s="26">
        <v>1190</v>
      </c>
      <c r="E64" s="26" t="s">
        <v>38</v>
      </c>
      <c r="F64" s="26" t="s">
        <v>38</v>
      </c>
      <c r="G64" s="26">
        <v>75.8</v>
      </c>
      <c r="H64" s="26" t="s">
        <v>28</v>
      </c>
    </row>
    <row r="65" spans="1:8" ht="30">
      <c r="A65" s="36" t="s">
        <v>81</v>
      </c>
      <c r="B65" s="26" t="s">
        <v>38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17559.2</v>
      </c>
      <c r="C66" s="26" t="s">
        <v>38</v>
      </c>
      <c r="D66" s="26" t="s">
        <v>38</v>
      </c>
      <c r="E66" s="26">
        <v>821</v>
      </c>
      <c r="F66" s="26" t="s">
        <v>38</v>
      </c>
      <c r="G66" s="26">
        <v>75.7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46.8</v>
      </c>
      <c r="C71" s="26">
        <v>43.2</v>
      </c>
      <c r="D71" s="26">
        <v>75.599999999999994</v>
      </c>
      <c r="E71" s="26">
        <v>78.599999999999994</v>
      </c>
      <c r="F71" s="26" t="s">
        <v>28</v>
      </c>
      <c r="G71" s="26">
        <v>12.6</v>
      </c>
      <c r="H71" s="26" t="s">
        <v>28</v>
      </c>
    </row>
    <row r="72" spans="1:8" ht="30">
      <c r="A72" s="35" t="s">
        <v>44</v>
      </c>
      <c r="B72" s="26">
        <v>27.2</v>
      </c>
      <c r="C72" s="26" t="s">
        <v>38</v>
      </c>
      <c r="D72" s="26">
        <v>45.3</v>
      </c>
      <c r="E72" s="26">
        <v>47.1</v>
      </c>
      <c r="F72" s="26" t="s">
        <v>28</v>
      </c>
      <c r="G72" s="26" t="s">
        <v>38</v>
      </c>
      <c r="H72" s="26" t="s">
        <v>28</v>
      </c>
    </row>
    <row r="73" spans="1:8">
      <c r="A73" s="35" t="s">
        <v>45</v>
      </c>
      <c r="B73" s="26" t="s">
        <v>38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38</v>
      </c>
      <c r="H73" s="26" t="s">
        <v>28</v>
      </c>
    </row>
    <row r="74" spans="1:8">
      <c r="A74" s="35" t="s">
        <v>46</v>
      </c>
      <c r="B74" s="26" t="s">
        <v>38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8.4</v>
      </c>
      <c r="C75" s="26">
        <v>6.8</v>
      </c>
      <c r="D75" s="26">
        <v>19.8</v>
      </c>
      <c r="E75" s="26">
        <v>20.6</v>
      </c>
      <c r="F75" s="26" t="s">
        <v>28</v>
      </c>
      <c r="G75" s="26">
        <v>9.1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5.2</v>
      </c>
      <c r="C82" s="26" t="s">
        <v>38</v>
      </c>
      <c r="D82" s="26" t="s">
        <v>38</v>
      </c>
      <c r="E82" s="26" t="s">
        <v>38</v>
      </c>
      <c r="F82" s="26" t="s">
        <v>28</v>
      </c>
      <c r="G82" s="26">
        <v>0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5.2</v>
      </c>
      <c r="C86" s="26" t="s">
        <v>38</v>
      </c>
      <c r="D86" s="26" t="s">
        <v>38</v>
      </c>
      <c r="E86" s="26" t="s">
        <v>38</v>
      </c>
      <c r="F86" s="26" t="s">
        <v>28</v>
      </c>
      <c r="G86" s="26">
        <v>0</v>
      </c>
      <c r="H86" s="26" t="s">
        <v>28</v>
      </c>
    </row>
    <row r="87" spans="1:8" ht="30">
      <c r="A87" s="37" t="s">
        <v>59</v>
      </c>
      <c r="B87" s="26" t="s">
        <v>38</v>
      </c>
      <c r="C87" s="26" t="s">
        <v>38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38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38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38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0.9</v>
      </c>
      <c r="C95" s="26" t="s">
        <v>38</v>
      </c>
      <c r="D95" s="26" t="s">
        <v>38</v>
      </c>
      <c r="E95" s="26" t="s">
        <v>38</v>
      </c>
      <c r="F95" s="26" t="s">
        <v>28</v>
      </c>
      <c r="G95" s="26">
        <v>66.900000000000006</v>
      </c>
      <c r="H95" s="26">
        <v>98.5</v>
      </c>
    </row>
    <row r="96" spans="1:8">
      <c r="A96" s="38" t="s">
        <v>68</v>
      </c>
      <c r="B96" s="26">
        <v>0.1</v>
      </c>
      <c r="C96" s="26" t="s">
        <v>38</v>
      </c>
      <c r="D96" s="26" t="s">
        <v>28</v>
      </c>
      <c r="E96" s="26" t="s">
        <v>28</v>
      </c>
      <c r="F96" s="26" t="s">
        <v>28</v>
      </c>
      <c r="G96" s="26">
        <v>8.1</v>
      </c>
      <c r="H96" s="26" t="s">
        <v>38</v>
      </c>
    </row>
    <row r="97" spans="1:8" ht="25.5">
      <c r="A97" s="39" t="s">
        <v>90</v>
      </c>
      <c r="B97" s="26">
        <v>0.1</v>
      </c>
      <c r="C97" s="26" t="s">
        <v>38</v>
      </c>
      <c r="D97" s="26" t="s">
        <v>28</v>
      </c>
      <c r="E97" s="26" t="s">
        <v>28</v>
      </c>
      <c r="F97" s="26" t="s">
        <v>28</v>
      </c>
      <c r="G97" s="26">
        <v>7.5</v>
      </c>
      <c r="H97" s="26" t="s">
        <v>38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>
        <v>1.7</v>
      </c>
      <c r="H98" s="26" t="s">
        <v>38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0.5</v>
      </c>
      <c r="H100" s="26">
        <v>0.1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</v>
      </c>
      <c r="H101" s="26">
        <v>0.4</v>
      </c>
    </row>
    <row r="102" spans="1:8">
      <c r="A102" s="24" t="s">
        <v>74</v>
      </c>
      <c r="B102" s="26">
        <v>0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>
        <v>0.3</v>
      </c>
      <c r="H102" s="26" t="s">
        <v>38</v>
      </c>
    </row>
    <row r="103" spans="1:8">
      <c r="A103" s="24" t="s">
        <v>75</v>
      </c>
      <c r="B103" s="26">
        <v>0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>
        <v>0.7</v>
      </c>
      <c r="H103" s="26" t="s">
        <v>38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>
        <v>0.2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 t="s">
        <v>38</v>
      </c>
      <c r="H106" s="26" t="s">
        <v>38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47</v>
      </c>
      <c r="C108" s="26">
        <v>51.3</v>
      </c>
      <c r="D108" s="26">
        <v>20.8</v>
      </c>
      <c r="E108" s="26" t="s">
        <v>38</v>
      </c>
      <c r="F108" s="26" t="s">
        <v>38</v>
      </c>
      <c r="G108" s="26">
        <v>12.3</v>
      </c>
      <c r="H108" s="26" t="s">
        <v>28</v>
      </c>
    </row>
    <row r="109" spans="1:8" ht="30">
      <c r="A109" s="36" t="s">
        <v>81</v>
      </c>
      <c r="B109" s="26">
        <v>9.3000000000000007</v>
      </c>
      <c r="C109" s="26">
        <v>10.4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37.700000000000003</v>
      </c>
      <c r="C110" s="26">
        <v>40.9</v>
      </c>
      <c r="D110" s="26">
        <v>18.2</v>
      </c>
      <c r="E110" s="26" t="s">
        <v>38</v>
      </c>
      <c r="F110" s="26" t="s">
        <v>38</v>
      </c>
      <c r="G110" s="26">
        <v>12.3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53.9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53.1</v>
      </c>
      <c r="H114" s="30">
        <v>0.8</v>
      </c>
    </row>
    <row r="115" spans="1:8" ht="30">
      <c r="A115" s="41" t="s">
        <v>93</v>
      </c>
      <c r="B115" s="26">
        <v>9.6999999999999993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9.5</v>
      </c>
      <c r="H115" s="26">
        <v>0.2</v>
      </c>
    </row>
    <row r="116" spans="1:8" ht="30">
      <c r="A116" s="24" t="s">
        <v>94</v>
      </c>
      <c r="B116" s="26">
        <v>8.5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8.3000000000000007</v>
      </c>
      <c r="H116" s="26">
        <v>0.2</v>
      </c>
    </row>
    <row r="117" spans="1:8">
      <c r="A117" s="24" t="s">
        <v>95</v>
      </c>
      <c r="B117" s="26">
        <v>0.8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0.8</v>
      </c>
      <c r="H117" s="26" t="s">
        <v>28</v>
      </c>
    </row>
    <row r="118" spans="1:8">
      <c r="A118" s="41" t="s">
        <v>96</v>
      </c>
      <c r="B118" s="26">
        <v>12.1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12</v>
      </c>
      <c r="H118" s="26">
        <v>0.1</v>
      </c>
    </row>
    <row r="119" spans="1:8" ht="30">
      <c r="A119" s="24" t="s">
        <v>97</v>
      </c>
      <c r="B119" s="26">
        <v>1.2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1.2</v>
      </c>
      <c r="H119" s="26" t="s">
        <v>28</v>
      </c>
    </row>
    <row r="120" spans="1:8">
      <c r="A120" s="24" t="s">
        <v>98</v>
      </c>
      <c r="B120" s="26">
        <v>10.9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10.8</v>
      </c>
      <c r="H120" s="26">
        <v>0.1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32.1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31.6</v>
      </c>
      <c r="H128" s="26">
        <v>0.5</v>
      </c>
    </row>
    <row r="129" spans="1:8" ht="30">
      <c r="A129" s="24" t="s">
        <v>107</v>
      </c>
      <c r="B129" s="26">
        <v>10.1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10.1</v>
      </c>
      <c r="H129" s="26">
        <v>0.1</v>
      </c>
    </row>
    <row r="130" spans="1:8">
      <c r="A130" s="24" t="s">
        <v>108</v>
      </c>
      <c r="B130" s="26">
        <v>7.8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7.8</v>
      </c>
      <c r="H130" s="26">
        <v>0.1</v>
      </c>
    </row>
    <row r="131" spans="1:8">
      <c r="A131" s="24" t="s">
        <v>109</v>
      </c>
      <c r="B131" s="26">
        <v>4.7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4.5999999999999996</v>
      </c>
      <c r="H131" s="26">
        <v>0.1</v>
      </c>
    </row>
    <row r="132" spans="1:8">
      <c r="A132" s="24" t="s">
        <v>110</v>
      </c>
      <c r="B132" s="26">
        <v>1.8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1.8</v>
      </c>
      <c r="H132" s="26">
        <v>0.1</v>
      </c>
    </row>
    <row r="133" spans="1:8">
      <c r="A133" s="24" t="s">
        <v>111</v>
      </c>
      <c r="B133" s="26">
        <v>2.6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2.6</v>
      </c>
      <c r="H133" s="26">
        <v>0</v>
      </c>
    </row>
    <row r="134" spans="1:8">
      <c r="A134" s="24" t="s">
        <v>112</v>
      </c>
      <c r="B134" s="26">
        <v>1.4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1.3</v>
      </c>
      <c r="H134" s="26">
        <v>0.1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18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17.8</v>
      </c>
      <c r="H136" s="26">
        <v>29.7</v>
      </c>
    </row>
    <row r="137" spans="1:8">
      <c r="A137" s="41" t="s">
        <v>115</v>
      </c>
      <c r="B137" s="26">
        <v>22.4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22.6</v>
      </c>
      <c r="H137" s="26">
        <v>11.6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59.6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59.6</v>
      </c>
      <c r="H141" s="26">
        <v>58.7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15516</v>
      </c>
      <c r="C144" s="23">
        <v>12779</v>
      </c>
      <c r="D144" s="23">
        <v>911</v>
      </c>
      <c r="E144" s="23" t="s">
        <v>38</v>
      </c>
      <c r="F144" s="23" t="s">
        <v>38</v>
      </c>
      <c r="G144" s="23">
        <v>1826</v>
      </c>
      <c r="H144" s="23" t="s">
        <v>28</v>
      </c>
    </row>
    <row r="145" spans="1:8">
      <c r="A145" s="49" t="s">
        <v>123</v>
      </c>
      <c r="B145" s="23">
        <v>15516</v>
      </c>
      <c r="C145" s="23">
        <v>12779</v>
      </c>
      <c r="D145" s="23">
        <v>911</v>
      </c>
      <c r="E145" s="23" t="s">
        <v>38</v>
      </c>
      <c r="F145" s="23" t="s">
        <v>38</v>
      </c>
      <c r="G145" s="23">
        <v>1826</v>
      </c>
      <c r="H145" s="23" t="s">
        <v>28</v>
      </c>
    </row>
    <row r="146" spans="1:8">
      <c r="A146" s="50" t="s">
        <v>124</v>
      </c>
      <c r="B146" s="23">
        <v>5903</v>
      </c>
      <c r="C146" s="23" t="s">
        <v>38</v>
      </c>
      <c r="D146" s="23" t="s">
        <v>38</v>
      </c>
      <c r="E146" s="23">
        <v>314</v>
      </c>
      <c r="F146" s="23" t="s">
        <v>38</v>
      </c>
      <c r="G146" s="23">
        <v>764</v>
      </c>
      <c r="H146" s="23" t="s">
        <v>28</v>
      </c>
    </row>
    <row r="147" spans="1:8">
      <c r="A147" s="51" t="s">
        <v>125</v>
      </c>
      <c r="B147" s="23">
        <v>13047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2469</v>
      </c>
      <c r="C148" s="23" t="s">
        <v>38</v>
      </c>
      <c r="D148" s="23" t="s">
        <v>28</v>
      </c>
      <c r="E148" s="23" t="s">
        <v>28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2879</v>
      </c>
      <c r="C150" s="23" t="s">
        <v>28</v>
      </c>
      <c r="D150" s="23">
        <v>204</v>
      </c>
      <c r="E150" s="23" t="s">
        <v>38</v>
      </c>
      <c r="F150" s="23" t="s">
        <v>38</v>
      </c>
      <c r="G150" s="23">
        <v>2675</v>
      </c>
      <c r="H150" s="23" t="s">
        <v>28</v>
      </c>
    </row>
    <row r="151" spans="1:8">
      <c r="A151" s="55" t="s">
        <v>129</v>
      </c>
      <c r="B151" s="23">
        <v>2405</v>
      </c>
      <c r="C151" s="23" t="s">
        <v>28</v>
      </c>
      <c r="D151" s="23" t="s">
        <v>38</v>
      </c>
      <c r="E151" s="23" t="s">
        <v>38</v>
      </c>
      <c r="F151" s="23" t="s">
        <v>38</v>
      </c>
      <c r="G151" s="23" t="s">
        <v>38</v>
      </c>
      <c r="H151" s="23" t="s">
        <v>28</v>
      </c>
    </row>
    <row r="152" spans="1:8">
      <c r="A152" s="56" t="s">
        <v>130</v>
      </c>
      <c r="B152" s="23">
        <v>1828</v>
      </c>
      <c r="C152" s="23" t="s">
        <v>28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577</v>
      </c>
      <c r="C153" s="23" t="s">
        <v>28</v>
      </c>
      <c r="D153" s="23" t="s">
        <v>38</v>
      </c>
      <c r="E153" s="23" t="s">
        <v>28</v>
      </c>
      <c r="F153" s="23" t="s">
        <v>38</v>
      </c>
      <c r="G153" s="23" t="s">
        <v>38</v>
      </c>
      <c r="H153" s="23" t="s">
        <v>28</v>
      </c>
    </row>
    <row r="154" spans="1:8">
      <c r="A154" s="55" t="s">
        <v>132</v>
      </c>
      <c r="B154" s="23">
        <v>22501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22501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20249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20249</v>
      </c>
      <c r="H157" s="23" t="s">
        <v>28</v>
      </c>
    </row>
    <row r="158" spans="1:8" ht="25.5">
      <c r="A158" s="58" t="s">
        <v>135</v>
      </c>
      <c r="B158" s="23">
        <v>10194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10194</v>
      </c>
      <c r="H158" s="23" t="s">
        <v>28</v>
      </c>
    </row>
    <row r="159" spans="1:8">
      <c r="A159" s="59" t="s">
        <v>136</v>
      </c>
      <c r="B159" s="23">
        <v>10203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10203</v>
      </c>
      <c r="H159" s="23" t="s">
        <v>28</v>
      </c>
    </row>
    <row r="160" spans="1:8">
      <c r="A160" s="60" t="s">
        <v>137</v>
      </c>
      <c r="B160" s="23">
        <v>10046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10046</v>
      </c>
      <c r="H160" s="23" t="s">
        <v>28</v>
      </c>
    </row>
    <row r="161" spans="1:8">
      <c r="A161" s="61" t="s">
        <v>138</v>
      </c>
      <c r="B161" s="23">
        <v>898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898</v>
      </c>
      <c r="H161" s="23" t="s">
        <v>28</v>
      </c>
    </row>
    <row r="162" spans="1:8">
      <c r="A162" s="61" t="s">
        <v>139</v>
      </c>
      <c r="B162" s="23">
        <v>1115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1115</v>
      </c>
      <c r="H162" s="23" t="s">
        <v>28</v>
      </c>
    </row>
    <row r="163" spans="1:8">
      <c r="A163" s="61" t="s">
        <v>140</v>
      </c>
      <c r="B163" s="23">
        <v>88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88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38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572</v>
      </c>
      <c r="C169" s="23">
        <v>168</v>
      </c>
      <c r="D169" s="23">
        <v>130</v>
      </c>
      <c r="E169" s="23">
        <v>130</v>
      </c>
      <c r="F169" s="23" t="s">
        <v>28</v>
      </c>
      <c r="G169" s="23">
        <v>274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2533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2533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1221</v>
      </c>
      <c r="C183" s="23" t="s">
        <v>28</v>
      </c>
      <c r="D183" s="23" t="s">
        <v>38</v>
      </c>
      <c r="E183" s="23" t="s">
        <v>28</v>
      </c>
      <c r="F183" s="23" t="s">
        <v>38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588</v>
      </c>
      <c r="C185" s="23">
        <v>157</v>
      </c>
      <c r="D185" s="23">
        <v>41</v>
      </c>
      <c r="E185" s="23" t="s">
        <v>38</v>
      </c>
      <c r="F185" s="23" t="s">
        <v>38</v>
      </c>
      <c r="G185" s="23">
        <v>390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64</v>
      </c>
      <c r="C187" s="23">
        <v>40</v>
      </c>
      <c r="D187" s="23">
        <v>24</v>
      </c>
      <c r="E187" s="23">
        <v>24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38</v>
      </c>
      <c r="C189" s="23" t="s">
        <v>38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12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26</v>
      </c>
      <c r="C193" s="23">
        <v>12</v>
      </c>
      <c r="D193" s="23">
        <v>4</v>
      </c>
      <c r="E193" s="23" t="s">
        <v>38</v>
      </c>
      <c r="F193" s="23" t="s">
        <v>38</v>
      </c>
      <c r="G193" s="23">
        <v>10</v>
      </c>
      <c r="H193" s="22" t="s">
        <v>23</v>
      </c>
    </row>
    <row r="194" spans="1:8">
      <c r="A194" s="60" t="s">
        <v>171</v>
      </c>
      <c r="B194" s="23">
        <v>375</v>
      </c>
      <c r="C194" s="23">
        <v>81</v>
      </c>
      <c r="D194" s="23">
        <v>19</v>
      </c>
      <c r="E194" s="23" t="s">
        <v>38</v>
      </c>
      <c r="F194" s="23" t="s">
        <v>38</v>
      </c>
      <c r="G194" s="23">
        <v>275</v>
      </c>
      <c r="H194" s="22" t="s">
        <v>23</v>
      </c>
    </row>
    <row r="195" spans="1:8">
      <c r="A195" s="60" t="s">
        <v>172</v>
      </c>
      <c r="B195" s="23">
        <v>3422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3422</v>
      </c>
      <c r="H195" s="22" t="s">
        <v>23</v>
      </c>
    </row>
    <row r="196" spans="1:8">
      <c r="A196" s="75" t="s">
        <v>173</v>
      </c>
      <c r="B196" s="23">
        <v>997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997</v>
      </c>
      <c r="H196" s="22" t="s">
        <v>23</v>
      </c>
    </row>
    <row r="197" spans="1:8">
      <c r="A197" s="76" t="s">
        <v>174</v>
      </c>
      <c r="B197" s="23">
        <v>34</v>
      </c>
      <c r="C197" s="23" t="s">
        <v>38</v>
      </c>
      <c r="D197" s="23" t="s">
        <v>38</v>
      </c>
      <c r="E197" s="23" t="s">
        <v>38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>
        <v>30</v>
      </c>
      <c r="C198" s="23">
        <v>17</v>
      </c>
      <c r="D198" s="23">
        <v>13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38</v>
      </c>
      <c r="C199" s="23">
        <v>20</v>
      </c>
      <c r="D199" s="23">
        <v>18</v>
      </c>
      <c r="E199" s="23">
        <v>18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298.3</v>
      </c>
      <c r="D201" s="26">
        <v>153.4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433.9</v>
      </c>
      <c r="D203" s="26">
        <v>180</v>
      </c>
      <c r="E203" s="26">
        <v>180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234</v>
      </c>
      <c r="D209" s="23">
        <v>3</v>
      </c>
      <c r="E209" s="23">
        <v>5</v>
      </c>
      <c r="F209" s="23">
        <v>1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6711.3</v>
      </c>
      <c r="D210" s="26">
        <v>133.69999999999999</v>
      </c>
      <c r="E210" s="26">
        <v>152.30000000000001</v>
      </c>
      <c r="F210" s="26">
        <v>26.3</v>
      </c>
      <c r="G210" s="26">
        <v>0.4</v>
      </c>
      <c r="H210" s="26">
        <v>121.3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6689.4</v>
      </c>
      <c r="D211" s="26">
        <v>130.6</v>
      </c>
      <c r="E211" s="26">
        <v>148.69999999999999</v>
      </c>
      <c r="F211" s="26">
        <v>26.3</v>
      </c>
      <c r="G211" s="26">
        <v>0.4</v>
      </c>
      <c r="H211" s="26">
        <v>2.7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10044.9</v>
      </c>
      <c r="D212" s="26">
        <v>439.5</v>
      </c>
      <c r="E212" s="26" t="s">
        <v>38</v>
      </c>
      <c r="F212" s="26" t="s">
        <v>38</v>
      </c>
      <c r="G212" s="26">
        <v>0.1</v>
      </c>
      <c r="H212" s="26">
        <v>7.9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4260</v>
      </c>
      <c r="D214" s="23">
        <v>182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38</v>
      </c>
      <c r="E215" s="23">
        <v>105</v>
      </c>
      <c r="F215" s="23" t="s">
        <v>38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29</v>
      </c>
      <c r="E216" s="23" t="s">
        <v>38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20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221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20</v>
      </c>
      <c r="D9" s="20">
        <v>75</v>
      </c>
      <c r="E9" s="20">
        <v>71</v>
      </c>
      <c r="F9" s="20">
        <v>4</v>
      </c>
      <c r="G9" s="20">
        <v>15364</v>
      </c>
      <c r="H9" s="20">
        <v>113</v>
      </c>
    </row>
    <row r="10" spans="1:8" ht="30">
      <c r="A10" s="21" t="s">
        <v>24</v>
      </c>
      <c r="B10" s="22" t="s">
        <v>23</v>
      </c>
      <c r="C10" s="23">
        <v>19</v>
      </c>
      <c r="D10" s="23">
        <v>18</v>
      </c>
      <c r="E10" s="23">
        <v>14</v>
      </c>
      <c r="F10" s="23">
        <v>4</v>
      </c>
      <c r="G10" s="23">
        <v>11817</v>
      </c>
      <c r="H10" s="23">
        <v>100</v>
      </c>
    </row>
    <row r="11" spans="1:8" ht="45">
      <c r="A11" s="24" t="s">
        <v>25</v>
      </c>
      <c r="B11" s="25" t="s">
        <v>23</v>
      </c>
      <c r="C11" s="26">
        <v>95</v>
      </c>
      <c r="D11" s="26">
        <v>24</v>
      </c>
      <c r="E11" s="26">
        <v>19.7</v>
      </c>
      <c r="F11" s="26">
        <v>100</v>
      </c>
      <c r="G11" s="26">
        <v>76.900000000000006</v>
      </c>
      <c r="H11" s="26">
        <v>88.5</v>
      </c>
    </row>
    <row r="12" spans="1:8" ht="25.5">
      <c r="A12" s="27" t="s">
        <v>26</v>
      </c>
      <c r="B12" s="20" t="s">
        <v>23</v>
      </c>
      <c r="C12" s="20">
        <v>278</v>
      </c>
      <c r="D12" s="20">
        <v>63</v>
      </c>
      <c r="E12" s="20">
        <v>52</v>
      </c>
      <c r="F12" s="20">
        <v>11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230</v>
      </c>
      <c r="D13" s="23">
        <v>63</v>
      </c>
      <c r="E13" s="23">
        <v>52</v>
      </c>
      <c r="F13" s="23">
        <v>11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224</v>
      </c>
      <c r="D14" s="23">
        <v>41</v>
      </c>
      <c r="E14" s="23">
        <v>36</v>
      </c>
      <c r="F14" s="23">
        <v>5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6</v>
      </c>
      <c r="D15" s="23">
        <v>22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47345.5</v>
      </c>
      <c r="C16" s="30">
        <v>28857.4</v>
      </c>
      <c r="D16" s="30">
        <v>11877.9</v>
      </c>
      <c r="E16" s="30">
        <v>9619.9</v>
      </c>
      <c r="F16" s="30">
        <v>2258</v>
      </c>
      <c r="G16" s="30">
        <v>3799.9</v>
      </c>
      <c r="H16" s="30">
        <v>2810.4</v>
      </c>
    </row>
    <row r="17" spans="1:8">
      <c r="A17" s="31" t="s">
        <v>32</v>
      </c>
      <c r="B17" s="26">
        <v>42741</v>
      </c>
      <c r="C17" s="26">
        <v>27565</v>
      </c>
      <c r="D17" s="26">
        <v>11041.9</v>
      </c>
      <c r="E17" s="26">
        <v>8783.9</v>
      </c>
      <c r="F17" s="26">
        <v>2258</v>
      </c>
      <c r="G17" s="26">
        <v>3413</v>
      </c>
      <c r="H17" s="26">
        <v>721.1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26507.7</v>
      </c>
      <c r="C19" s="26">
        <v>18581</v>
      </c>
      <c r="D19" s="26">
        <v>6559</v>
      </c>
      <c r="E19" s="26">
        <v>4488</v>
      </c>
      <c r="F19" s="26">
        <v>2071</v>
      </c>
      <c r="G19" s="26">
        <v>888.8</v>
      </c>
      <c r="H19" s="26">
        <v>478.9</v>
      </c>
    </row>
    <row r="20" spans="1:8">
      <c r="A20" s="32" t="s">
        <v>35</v>
      </c>
      <c r="B20" s="26">
        <v>2476</v>
      </c>
      <c r="C20" s="26" t="s">
        <v>38</v>
      </c>
      <c r="D20" s="26">
        <v>944</v>
      </c>
      <c r="E20" s="26" t="s">
        <v>38</v>
      </c>
      <c r="F20" s="26" t="s">
        <v>38</v>
      </c>
      <c r="G20" s="26" t="s">
        <v>38</v>
      </c>
      <c r="H20" s="26" t="s">
        <v>28</v>
      </c>
    </row>
    <row r="21" spans="1:8">
      <c r="A21" s="32" t="s">
        <v>36</v>
      </c>
      <c r="B21" s="26">
        <v>664.9</v>
      </c>
      <c r="C21" s="26" t="s">
        <v>38</v>
      </c>
      <c r="D21" s="26">
        <v>212.9</v>
      </c>
      <c r="E21" s="26">
        <v>212.9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269.5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102.4</v>
      </c>
      <c r="H22" s="26">
        <v>167.2</v>
      </c>
    </row>
    <row r="23" spans="1:8">
      <c r="A23" s="32" t="s">
        <v>39</v>
      </c>
      <c r="B23" s="26">
        <v>12822.8</v>
      </c>
      <c r="C23" s="26">
        <v>7727.7</v>
      </c>
      <c r="D23" s="26">
        <v>3326</v>
      </c>
      <c r="E23" s="26">
        <v>3326</v>
      </c>
      <c r="F23" s="26" t="s">
        <v>28</v>
      </c>
      <c r="G23" s="26">
        <v>1694.1</v>
      </c>
      <c r="H23" s="26">
        <v>75</v>
      </c>
    </row>
    <row r="24" spans="1:8" ht="30">
      <c r="A24" s="33" t="s">
        <v>40</v>
      </c>
      <c r="B24" s="26">
        <v>29211.200000000001</v>
      </c>
      <c r="C24" s="26">
        <v>19753.3</v>
      </c>
      <c r="D24" s="26">
        <v>7092.9</v>
      </c>
      <c r="E24" s="26">
        <v>4834.8999999999996</v>
      </c>
      <c r="F24" s="26">
        <v>2258</v>
      </c>
      <c r="G24" s="26">
        <v>1718.9</v>
      </c>
      <c r="H24" s="26">
        <v>646.1</v>
      </c>
    </row>
    <row r="25" spans="1:8" ht="45">
      <c r="A25" s="21" t="s">
        <v>41</v>
      </c>
      <c r="B25" s="26">
        <v>68.3</v>
      </c>
      <c r="C25" s="26">
        <v>71.7</v>
      </c>
      <c r="D25" s="26">
        <v>64.2</v>
      </c>
      <c r="E25" s="26">
        <v>55</v>
      </c>
      <c r="F25" s="26">
        <v>100</v>
      </c>
      <c r="G25" s="26">
        <v>50.4</v>
      </c>
      <c r="H25" s="26">
        <v>89.6</v>
      </c>
    </row>
    <row r="26" spans="1:8" ht="25.5">
      <c r="A26" s="18" t="s">
        <v>42</v>
      </c>
      <c r="B26" s="30">
        <v>21689.9</v>
      </c>
      <c r="C26" s="30">
        <v>14581</v>
      </c>
      <c r="D26" s="30">
        <v>5889</v>
      </c>
      <c r="E26" s="30">
        <v>3953</v>
      </c>
      <c r="F26" s="30">
        <v>1936</v>
      </c>
      <c r="G26" s="30">
        <v>741.1</v>
      </c>
      <c r="H26" s="30">
        <v>478.8</v>
      </c>
    </row>
    <row r="27" spans="1:8" ht="30">
      <c r="A27" s="34" t="s">
        <v>43</v>
      </c>
      <c r="B27" s="26">
        <v>11515.1</v>
      </c>
      <c r="C27" s="26">
        <v>7820</v>
      </c>
      <c r="D27" s="26">
        <v>3684</v>
      </c>
      <c r="E27" s="26">
        <v>2303</v>
      </c>
      <c r="F27" s="26">
        <v>1381</v>
      </c>
      <c r="G27" s="26" t="s">
        <v>38</v>
      </c>
      <c r="H27" s="26" t="s">
        <v>38</v>
      </c>
    </row>
    <row r="28" spans="1:8" ht="30">
      <c r="A28" s="35" t="s">
        <v>44</v>
      </c>
      <c r="B28" s="26">
        <v>5978</v>
      </c>
      <c r="C28" s="26">
        <v>3985</v>
      </c>
      <c r="D28" s="26" t="s">
        <v>38</v>
      </c>
      <c r="E28" s="26">
        <v>1320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>
        <v>224</v>
      </c>
      <c r="C29" s="26">
        <v>224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38</v>
      </c>
      <c r="C30" s="26" t="s">
        <v>38</v>
      </c>
      <c r="D30" s="26">
        <v>660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3665</v>
      </c>
      <c r="C31" s="26">
        <v>2658</v>
      </c>
      <c r="D31" s="26">
        <v>1001</v>
      </c>
      <c r="E31" s="26" t="s">
        <v>38</v>
      </c>
      <c r="F31" s="26" t="s">
        <v>38</v>
      </c>
      <c r="G31" s="26">
        <v>6</v>
      </c>
      <c r="H31" s="26" t="s">
        <v>28</v>
      </c>
    </row>
    <row r="32" spans="1:8">
      <c r="A32" s="36" t="s">
        <v>48</v>
      </c>
      <c r="B32" s="26">
        <v>2.1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38</v>
      </c>
    </row>
    <row r="33" spans="1:8">
      <c r="A33" s="36" t="s">
        <v>49</v>
      </c>
      <c r="B33" s="26" t="s">
        <v>38</v>
      </c>
      <c r="C33" s="26" t="s">
        <v>38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38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160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>
        <v>98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1175.0999999999999</v>
      </c>
      <c r="C38" s="26">
        <v>732</v>
      </c>
      <c r="D38" s="26" t="s">
        <v>38</v>
      </c>
      <c r="E38" s="26" t="s">
        <v>38</v>
      </c>
      <c r="F38" s="26" t="s">
        <v>28</v>
      </c>
      <c r="G38" s="26">
        <v>1.9</v>
      </c>
      <c r="H38" s="26" t="s">
        <v>38</v>
      </c>
    </row>
    <row r="39" spans="1:8" ht="30">
      <c r="A39" s="36" t="s">
        <v>55</v>
      </c>
      <c r="B39" s="26" t="s">
        <v>38</v>
      </c>
      <c r="C39" s="26" t="s">
        <v>38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38</v>
      </c>
      <c r="C40" s="26" t="s">
        <v>38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901.8</v>
      </c>
      <c r="C42" s="26">
        <v>460</v>
      </c>
      <c r="D42" s="26" t="s">
        <v>38</v>
      </c>
      <c r="E42" s="26" t="s">
        <v>38</v>
      </c>
      <c r="F42" s="26" t="s">
        <v>28</v>
      </c>
      <c r="G42" s="26" t="s">
        <v>38</v>
      </c>
      <c r="H42" s="26">
        <v>1.2</v>
      </c>
    </row>
    <row r="43" spans="1:8" ht="30">
      <c r="A43" s="37" t="s">
        <v>59</v>
      </c>
      <c r="B43" s="26">
        <v>1.8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900</v>
      </c>
      <c r="C46" s="26">
        <v>460</v>
      </c>
      <c r="D46" s="26" t="s">
        <v>38</v>
      </c>
      <c r="E46" s="26" t="s">
        <v>38</v>
      </c>
      <c r="F46" s="26" t="s">
        <v>28</v>
      </c>
      <c r="G46" s="26" t="s">
        <v>38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1604</v>
      </c>
      <c r="C51" s="26">
        <v>591.1</v>
      </c>
      <c r="D51" s="26">
        <v>38</v>
      </c>
      <c r="E51" s="26" t="s">
        <v>38</v>
      </c>
      <c r="F51" s="26" t="s">
        <v>38</v>
      </c>
      <c r="G51" s="26">
        <v>620.9</v>
      </c>
      <c r="H51" s="26">
        <v>354</v>
      </c>
    </row>
    <row r="52" spans="1:8">
      <c r="A52" s="38" t="s">
        <v>68</v>
      </c>
      <c r="B52" s="26">
        <v>338.1</v>
      </c>
      <c r="C52" s="26" t="s">
        <v>38</v>
      </c>
      <c r="D52" s="26" t="s">
        <v>38</v>
      </c>
      <c r="E52" s="26" t="s">
        <v>38</v>
      </c>
      <c r="F52" s="26" t="s">
        <v>28</v>
      </c>
      <c r="G52" s="26">
        <v>108.6</v>
      </c>
      <c r="H52" s="26">
        <v>121.6</v>
      </c>
    </row>
    <row r="53" spans="1:8" ht="25.5">
      <c r="A53" s="39" t="s">
        <v>69</v>
      </c>
      <c r="B53" s="26">
        <v>299.7</v>
      </c>
      <c r="C53" s="26" t="s">
        <v>38</v>
      </c>
      <c r="D53" s="26" t="s">
        <v>38</v>
      </c>
      <c r="E53" s="26" t="s">
        <v>38</v>
      </c>
      <c r="F53" s="26" t="s">
        <v>28</v>
      </c>
      <c r="G53" s="26">
        <v>98.6</v>
      </c>
      <c r="H53" s="26">
        <v>93.2</v>
      </c>
    </row>
    <row r="54" spans="1:8" ht="30">
      <c r="A54" s="24" t="s">
        <v>70</v>
      </c>
      <c r="B54" s="26">
        <v>43</v>
      </c>
      <c r="C54" s="26" t="s">
        <v>38</v>
      </c>
      <c r="D54" s="26" t="s">
        <v>38</v>
      </c>
      <c r="E54" s="26" t="s">
        <v>38</v>
      </c>
      <c r="F54" s="26" t="s">
        <v>28</v>
      </c>
      <c r="G54" s="26">
        <v>22.6</v>
      </c>
      <c r="H54" s="26">
        <v>18.899999999999999</v>
      </c>
    </row>
    <row r="55" spans="1:8">
      <c r="A55" s="24" t="s">
        <v>71</v>
      </c>
      <c r="B55" s="26">
        <v>4.5999999999999996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1.3</v>
      </c>
      <c r="H55" s="26">
        <v>3.2</v>
      </c>
    </row>
    <row r="56" spans="1:8">
      <c r="A56" s="24" t="s">
        <v>72</v>
      </c>
      <c r="B56" s="26">
        <v>10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5.9</v>
      </c>
      <c r="H56" s="26">
        <v>4.0999999999999996</v>
      </c>
    </row>
    <row r="57" spans="1:8">
      <c r="A57" s="24" t="s">
        <v>73</v>
      </c>
      <c r="B57" s="26">
        <v>16.100000000000001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10.1</v>
      </c>
      <c r="H57" s="26">
        <v>5.9</v>
      </c>
    </row>
    <row r="58" spans="1:8">
      <c r="A58" s="24" t="s">
        <v>74</v>
      </c>
      <c r="B58" s="26">
        <v>76.400000000000006</v>
      </c>
      <c r="C58" s="26">
        <v>61.6</v>
      </c>
      <c r="D58" s="26" t="s">
        <v>38</v>
      </c>
      <c r="E58" s="26" t="s">
        <v>38</v>
      </c>
      <c r="F58" s="26" t="s">
        <v>28</v>
      </c>
      <c r="G58" s="26" t="s">
        <v>38</v>
      </c>
      <c r="H58" s="26">
        <v>7.8</v>
      </c>
    </row>
    <row r="59" spans="1:8">
      <c r="A59" s="24" t="s">
        <v>75</v>
      </c>
      <c r="B59" s="26">
        <v>65.2</v>
      </c>
      <c r="C59" s="26">
        <v>41</v>
      </c>
      <c r="D59" s="26" t="s">
        <v>38</v>
      </c>
      <c r="E59" s="26" t="s">
        <v>38</v>
      </c>
      <c r="F59" s="26" t="s">
        <v>28</v>
      </c>
      <c r="G59" s="26" t="s">
        <v>38</v>
      </c>
      <c r="H59" s="26">
        <v>12.6</v>
      </c>
    </row>
    <row r="60" spans="1:8">
      <c r="A60" s="40" t="s">
        <v>76</v>
      </c>
      <c r="B60" s="26">
        <v>27.4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13.5</v>
      </c>
      <c r="H60" s="26">
        <v>13.9</v>
      </c>
    </row>
    <row r="61" spans="1:8">
      <c r="A61" s="24" t="s">
        <v>77</v>
      </c>
      <c r="B61" s="26">
        <v>13.3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5.8</v>
      </c>
      <c r="H61" s="26">
        <v>7.5</v>
      </c>
    </row>
    <row r="62" spans="1:8">
      <c r="A62" s="40" t="s">
        <v>78</v>
      </c>
      <c r="B62" s="26">
        <v>11.3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5.7</v>
      </c>
      <c r="H62" s="26">
        <v>5.7</v>
      </c>
    </row>
    <row r="63" spans="1:8">
      <c r="A63" s="36" t="s">
        <v>79</v>
      </c>
      <c r="B63" s="26">
        <v>0.2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>
        <v>0.1</v>
      </c>
    </row>
    <row r="64" spans="1:8">
      <c r="A64" s="41" t="s">
        <v>80</v>
      </c>
      <c r="B64" s="26">
        <v>7057.6</v>
      </c>
      <c r="C64" s="26">
        <v>5334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1820.6</v>
      </c>
      <c r="C65" s="26">
        <v>1528</v>
      </c>
      <c r="D65" s="26" t="s">
        <v>38</v>
      </c>
      <c r="E65" s="26" t="s">
        <v>38</v>
      </c>
      <c r="F65" s="26" t="s">
        <v>38</v>
      </c>
      <c r="G65" s="26" t="s">
        <v>38</v>
      </c>
      <c r="H65" s="26" t="s">
        <v>28</v>
      </c>
    </row>
    <row r="66" spans="1:8">
      <c r="A66" s="36" t="s">
        <v>82</v>
      </c>
      <c r="B66" s="26">
        <v>5237</v>
      </c>
      <c r="C66" s="26">
        <v>3806</v>
      </c>
      <c r="D66" s="26">
        <v>1431</v>
      </c>
      <c r="E66" s="26" t="s">
        <v>38</v>
      </c>
      <c r="F66" s="26" t="s">
        <v>38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0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</v>
      </c>
      <c r="C69" s="26" t="s">
        <v>28</v>
      </c>
      <c r="D69" s="26" t="s">
        <v>28</v>
      </c>
      <c r="E69" s="26" t="s">
        <v>28</v>
      </c>
      <c r="F69" s="26" t="s">
        <v>28</v>
      </c>
      <c r="G69" s="26">
        <v>0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53.1</v>
      </c>
      <c r="C71" s="26">
        <v>53.6</v>
      </c>
      <c r="D71" s="26">
        <v>62.6</v>
      </c>
      <c r="E71" s="26">
        <v>58.3</v>
      </c>
      <c r="F71" s="26">
        <v>71.3</v>
      </c>
      <c r="G71" s="26">
        <v>1.2</v>
      </c>
      <c r="H71" s="26">
        <v>0.4</v>
      </c>
    </row>
    <row r="72" spans="1:8" ht="30">
      <c r="A72" s="35" t="s">
        <v>44</v>
      </c>
      <c r="B72" s="26">
        <v>27.6</v>
      </c>
      <c r="C72" s="26" t="s">
        <v>38</v>
      </c>
      <c r="D72" s="26">
        <v>33.799999999999997</v>
      </c>
      <c r="E72" s="26">
        <v>33.4</v>
      </c>
      <c r="F72" s="26">
        <v>34.6</v>
      </c>
      <c r="G72" s="26" t="s">
        <v>38</v>
      </c>
      <c r="H72" s="26" t="s">
        <v>28</v>
      </c>
    </row>
    <row r="73" spans="1:8">
      <c r="A73" s="35" t="s">
        <v>45</v>
      </c>
      <c r="B73" s="26">
        <v>1</v>
      </c>
      <c r="C73" s="26">
        <v>1.5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5.8</v>
      </c>
      <c r="C74" s="26">
        <v>4.0999999999999996</v>
      </c>
      <c r="D74" s="26">
        <v>11.2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16.899999999999999</v>
      </c>
      <c r="C75" s="26">
        <v>18.2</v>
      </c>
      <c r="D75" s="26">
        <v>17</v>
      </c>
      <c r="E75" s="26">
        <v>13.3</v>
      </c>
      <c r="F75" s="26">
        <v>24.6</v>
      </c>
      <c r="G75" s="26">
        <v>0.8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>
        <v>0.4</v>
      </c>
    </row>
    <row r="77" spans="1:8">
      <c r="A77" s="36" t="s">
        <v>49</v>
      </c>
      <c r="B77" s="26" t="s">
        <v>38</v>
      </c>
      <c r="C77" s="26" t="s">
        <v>38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38</v>
      </c>
      <c r="C78" s="26" t="s">
        <v>38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0.7</v>
      </c>
      <c r="C80" s="26">
        <v>1.1000000000000001</v>
      </c>
      <c r="D80" s="26" t="s">
        <v>38</v>
      </c>
      <c r="E80" s="26" t="s">
        <v>38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0.5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5.4</v>
      </c>
      <c r="C82" s="26">
        <v>5</v>
      </c>
      <c r="D82" s="26" t="s">
        <v>38</v>
      </c>
      <c r="E82" s="26" t="s">
        <v>38</v>
      </c>
      <c r="F82" s="26" t="s">
        <v>28</v>
      </c>
      <c r="G82" s="26">
        <v>0.3</v>
      </c>
      <c r="H82" s="26" t="s">
        <v>38</v>
      </c>
    </row>
    <row r="83" spans="1:8" ht="30">
      <c r="A83" s="36" t="s">
        <v>55</v>
      </c>
      <c r="B83" s="26" t="s">
        <v>38</v>
      </c>
      <c r="C83" s="26" t="s">
        <v>38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38</v>
      </c>
      <c r="C84" s="26" t="s">
        <v>38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4.2</v>
      </c>
      <c r="C86" s="26">
        <v>3.2</v>
      </c>
      <c r="D86" s="26" t="s">
        <v>38</v>
      </c>
      <c r="E86" s="26" t="s">
        <v>38</v>
      </c>
      <c r="F86" s="26" t="s">
        <v>28</v>
      </c>
      <c r="G86" s="26" t="s">
        <v>38</v>
      </c>
      <c r="H86" s="26">
        <v>0.2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0.1</v>
      </c>
      <c r="H87" s="26">
        <v>0.2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4.0999999999999996</v>
      </c>
      <c r="C90" s="26">
        <v>3.2</v>
      </c>
      <c r="D90" s="26" t="s">
        <v>38</v>
      </c>
      <c r="E90" s="26" t="s">
        <v>38</v>
      </c>
      <c r="F90" s="26" t="s">
        <v>28</v>
      </c>
      <c r="G90" s="26" t="s">
        <v>38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7.4</v>
      </c>
      <c r="C95" s="26">
        <v>4.0999999999999996</v>
      </c>
      <c r="D95" s="26">
        <v>0.6</v>
      </c>
      <c r="E95" s="26" t="s">
        <v>38</v>
      </c>
      <c r="F95" s="26" t="s">
        <v>38</v>
      </c>
      <c r="G95" s="26">
        <v>83.8</v>
      </c>
      <c r="H95" s="26">
        <v>73.900000000000006</v>
      </c>
    </row>
    <row r="96" spans="1:8">
      <c r="A96" s="38" t="s">
        <v>68</v>
      </c>
      <c r="B96" s="26">
        <v>1.6</v>
      </c>
      <c r="C96" s="26" t="s">
        <v>38</v>
      </c>
      <c r="D96" s="26" t="s">
        <v>38</v>
      </c>
      <c r="E96" s="26" t="s">
        <v>38</v>
      </c>
      <c r="F96" s="26" t="s">
        <v>28</v>
      </c>
      <c r="G96" s="26">
        <v>14.7</v>
      </c>
      <c r="H96" s="26">
        <v>25.4</v>
      </c>
    </row>
    <row r="97" spans="1:8" ht="25.5">
      <c r="A97" s="39" t="s">
        <v>90</v>
      </c>
      <c r="B97" s="26">
        <v>1.4</v>
      </c>
      <c r="C97" s="26" t="s">
        <v>38</v>
      </c>
      <c r="D97" s="26" t="s">
        <v>38</v>
      </c>
      <c r="E97" s="26" t="s">
        <v>38</v>
      </c>
      <c r="F97" s="26" t="s">
        <v>28</v>
      </c>
      <c r="G97" s="26">
        <v>13.3</v>
      </c>
      <c r="H97" s="26">
        <v>19.5</v>
      </c>
    </row>
    <row r="98" spans="1:8" ht="30">
      <c r="A98" s="24" t="s">
        <v>70</v>
      </c>
      <c r="B98" s="26">
        <v>0.2</v>
      </c>
      <c r="C98" s="26" t="s">
        <v>38</v>
      </c>
      <c r="D98" s="26" t="s">
        <v>38</v>
      </c>
      <c r="E98" s="26" t="s">
        <v>38</v>
      </c>
      <c r="F98" s="26" t="s">
        <v>28</v>
      </c>
      <c r="G98" s="26">
        <v>3</v>
      </c>
      <c r="H98" s="26">
        <v>3.9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0.2</v>
      </c>
      <c r="H99" s="26">
        <v>0.7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0.8</v>
      </c>
      <c r="H100" s="26">
        <v>0.9</v>
      </c>
    </row>
    <row r="101" spans="1:8">
      <c r="A101" s="24" t="s">
        <v>73</v>
      </c>
      <c r="B101" s="26">
        <v>0.1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1.4</v>
      </c>
      <c r="H101" s="26">
        <v>1.2</v>
      </c>
    </row>
    <row r="102" spans="1:8">
      <c r="A102" s="24" t="s">
        <v>74</v>
      </c>
      <c r="B102" s="26">
        <v>0.4</v>
      </c>
      <c r="C102" s="26" t="s">
        <v>38</v>
      </c>
      <c r="D102" s="26" t="s">
        <v>38</v>
      </c>
      <c r="E102" s="26" t="s">
        <v>38</v>
      </c>
      <c r="F102" s="26" t="s">
        <v>28</v>
      </c>
      <c r="G102" s="26">
        <v>0.8</v>
      </c>
      <c r="H102" s="26">
        <v>1.6</v>
      </c>
    </row>
    <row r="103" spans="1:8">
      <c r="A103" s="24" t="s">
        <v>75</v>
      </c>
      <c r="B103" s="26">
        <v>0.3</v>
      </c>
      <c r="C103" s="26" t="s">
        <v>38</v>
      </c>
      <c r="D103" s="26" t="s">
        <v>38</v>
      </c>
      <c r="E103" s="26" t="s">
        <v>38</v>
      </c>
      <c r="F103" s="26" t="s">
        <v>28</v>
      </c>
      <c r="G103" s="26">
        <v>1.4</v>
      </c>
      <c r="H103" s="26">
        <v>2.6</v>
      </c>
    </row>
    <row r="104" spans="1:8">
      <c r="A104" s="40" t="s">
        <v>76</v>
      </c>
      <c r="B104" s="26">
        <v>0.1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1.8</v>
      </c>
      <c r="H104" s="26">
        <v>2.9</v>
      </c>
    </row>
    <row r="105" spans="1:8">
      <c r="A105" s="24" t="s">
        <v>77</v>
      </c>
      <c r="B105" s="26">
        <v>0.1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0.8</v>
      </c>
      <c r="H105" s="26">
        <v>1.6</v>
      </c>
    </row>
    <row r="106" spans="1:8">
      <c r="A106" s="40" t="s">
        <v>78</v>
      </c>
      <c r="B106" s="26">
        <v>0.1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0.8</v>
      </c>
      <c r="H106" s="26">
        <v>1.2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>
        <v>0</v>
      </c>
    </row>
    <row r="108" spans="1:8">
      <c r="A108" s="41" t="s">
        <v>80</v>
      </c>
      <c r="B108" s="26">
        <v>32.5</v>
      </c>
      <c r="C108" s="26">
        <v>36.6</v>
      </c>
      <c r="D108" s="26">
        <v>29.3</v>
      </c>
      <c r="E108" s="26">
        <v>29.7</v>
      </c>
      <c r="F108" s="26">
        <v>28.3</v>
      </c>
      <c r="G108" s="26">
        <v>0.1</v>
      </c>
      <c r="H108" s="26" t="s">
        <v>28</v>
      </c>
    </row>
    <row r="109" spans="1:8" ht="30">
      <c r="A109" s="36" t="s">
        <v>81</v>
      </c>
      <c r="B109" s="26">
        <v>8.4</v>
      </c>
      <c r="C109" s="26">
        <v>10.5</v>
      </c>
      <c r="D109" s="26">
        <v>5</v>
      </c>
      <c r="E109" s="26" t="s">
        <v>38</v>
      </c>
      <c r="F109" s="26" t="s">
        <v>38</v>
      </c>
      <c r="G109" s="26">
        <v>0.1</v>
      </c>
      <c r="H109" s="26" t="s">
        <v>28</v>
      </c>
    </row>
    <row r="110" spans="1:8">
      <c r="A110" s="36" t="s">
        <v>82</v>
      </c>
      <c r="B110" s="26">
        <v>24.1</v>
      </c>
      <c r="C110" s="26">
        <v>26.1</v>
      </c>
      <c r="D110" s="26">
        <v>24.3</v>
      </c>
      <c r="E110" s="26" t="s">
        <v>38</v>
      </c>
      <c r="F110" s="26" t="s">
        <v>38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0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267.89999999999998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100.9</v>
      </c>
      <c r="H114" s="30">
        <v>167</v>
      </c>
    </row>
    <row r="115" spans="1:8" ht="30">
      <c r="A115" s="41" t="s">
        <v>93</v>
      </c>
      <c r="B115" s="26">
        <v>57.3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19.600000000000001</v>
      </c>
      <c r="H115" s="26">
        <v>37.6</v>
      </c>
    </row>
    <row r="116" spans="1:8" ht="30">
      <c r="A116" s="24" t="s">
        <v>94</v>
      </c>
      <c r="B116" s="26">
        <v>47.5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15.8</v>
      </c>
      <c r="H116" s="26">
        <v>31.7</v>
      </c>
    </row>
    <row r="117" spans="1:8">
      <c r="A117" s="24" t="s">
        <v>95</v>
      </c>
      <c r="B117" s="26">
        <v>7.4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2.1</v>
      </c>
      <c r="H117" s="26">
        <v>5.3</v>
      </c>
    </row>
    <row r="118" spans="1:8">
      <c r="A118" s="41" t="s">
        <v>96</v>
      </c>
      <c r="B118" s="26">
        <v>62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31.3</v>
      </c>
      <c r="H118" s="26">
        <v>30.7</v>
      </c>
    </row>
    <row r="119" spans="1:8" ht="30">
      <c r="A119" s="24" t="s">
        <v>97</v>
      </c>
      <c r="B119" s="26">
        <v>7.6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2.2999999999999998</v>
      </c>
      <c r="H119" s="26">
        <v>5.3</v>
      </c>
    </row>
    <row r="120" spans="1:8">
      <c r="A120" s="24" t="s">
        <v>98</v>
      </c>
      <c r="B120" s="26">
        <v>54.4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28.9</v>
      </c>
      <c r="H120" s="26">
        <v>25.5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148.69999999999999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50</v>
      </c>
      <c r="H128" s="26">
        <v>98.7</v>
      </c>
    </row>
    <row r="129" spans="1:8" ht="30">
      <c r="A129" s="24" t="s">
        <v>107</v>
      </c>
      <c r="B129" s="26">
        <v>33.299999999999997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10.6</v>
      </c>
      <c r="H129" s="26">
        <v>22.6</v>
      </c>
    </row>
    <row r="130" spans="1:8">
      <c r="A130" s="24" t="s">
        <v>108</v>
      </c>
      <c r="B130" s="26">
        <v>33.299999999999997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12.9</v>
      </c>
      <c r="H130" s="26">
        <v>20.3</v>
      </c>
    </row>
    <row r="131" spans="1:8">
      <c r="A131" s="24" t="s">
        <v>109</v>
      </c>
      <c r="B131" s="26">
        <v>21.2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8.6999999999999993</v>
      </c>
      <c r="H131" s="26">
        <v>12.6</v>
      </c>
    </row>
    <row r="132" spans="1:8">
      <c r="A132" s="24" t="s">
        <v>110</v>
      </c>
      <c r="B132" s="26">
        <v>8.4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3.2</v>
      </c>
      <c r="H132" s="26">
        <v>5.2</v>
      </c>
    </row>
    <row r="133" spans="1:8">
      <c r="A133" s="24" t="s">
        <v>111</v>
      </c>
      <c r="B133" s="26">
        <v>13.8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4.3</v>
      </c>
      <c r="H133" s="26">
        <v>9.5</v>
      </c>
    </row>
    <row r="134" spans="1:8">
      <c r="A134" s="24" t="s">
        <v>112</v>
      </c>
      <c r="B134" s="26">
        <v>13.4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4</v>
      </c>
      <c r="H134" s="26">
        <v>9.4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21.4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19.399999999999999</v>
      </c>
      <c r="H136" s="26">
        <v>22.5</v>
      </c>
    </row>
    <row r="137" spans="1:8">
      <c r="A137" s="41" t="s">
        <v>115</v>
      </c>
      <c r="B137" s="26">
        <v>23.1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31</v>
      </c>
      <c r="H137" s="26">
        <v>18.399999999999999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55.5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49.6</v>
      </c>
      <c r="H141" s="26">
        <v>59.1</v>
      </c>
    </row>
    <row r="142" spans="1:8">
      <c r="A142" s="47" t="s">
        <v>120</v>
      </c>
      <c r="B142" s="30">
        <v>0.2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0.1</v>
      </c>
      <c r="H142" s="30">
        <v>0.1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3646</v>
      </c>
      <c r="C144" s="23">
        <v>1914</v>
      </c>
      <c r="D144" s="23">
        <v>87</v>
      </c>
      <c r="E144" s="23" t="s">
        <v>38</v>
      </c>
      <c r="F144" s="23" t="s">
        <v>38</v>
      </c>
      <c r="G144" s="23">
        <v>1645</v>
      </c>
      <c r="H144" s="23" t="s">
        <v>28</v>
      </c>
    </row>
    <row r="145" spans="1:8">
      <c r="A145" s="49" t="s">
        <v>123</v>
      </c>
      <c r="B145" s="23">
        <v>3646</v>
      </c>
      <c r="C145" s="23">
        <v>1914</v>
      </c>
      <c r="D145" s="23">
        <v>87</v>
      </c>
      <c r="E145" s="23" t="s">
        <v>38</v>
      </c>
      <c r="F145" s="23" t="s">
        <v>38</v>
      </c>
      <c r="G145" s="23">
        <v>1645</v>
      </c>
      <c r="H145" s="23" t="s">
        <v>28</v>
      </c>
    </row>
    <row r="146" spans="1:8">
      <c r="A146" s="50" t="s">
        <v>124</v>
      </c>
      <c r="B146" s="23">
        <v>1571</v>
      </c>
      <c r="C146" s="23">
        <v>697</v>
      </c>
      <c r="D146" s="23">
        <v>31</v>
      </c>
      <c r="E146" s="23" t="s">
        <v>38</v>
      </c>
      <c r="F146" s="23" t="s">
        <v>38</v>
      </c>
      <c r="G146" s="23">
        <v>843</v>
      </c>
      <c r="H146" s="23" t="s">
        <v>28</v>
      </c>
    </row>
    <row r="147" spans="1:8">
      <c r="A147" s="51" t="s">
        <v>125</v>
      </c>
      <c r="B147" s="23">
        <v>3192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454</v>
      </c>
      <c r="C148" s="23" t="s">
        <v>38</v>
      </c>
      <c r="D148" s="23" t="s">
        <v>28</v>
      </c>
      <c r="E148" s="23" t="s">
        <v>28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2615</v>
      </c>
      <c r="C150" s="23" t="s">
        <v>38</v>
      </c>
      <c r="D150" s="23" t="s">
        <v>38</v>
      </c>
      <c r="E150" s="23" t="s">
        <v>38</v>
      </c>
      <c r="F150" s="23" t="s">
        <v>38</v>
      </c>
      <c r="G150" s="23" t="s">
        <v>38</v>
      </c>
      <c r="H150" s="23" t="s">
        <v>38</v>
      </c>
    </row>
    <row r="151" spans="1:8">
      <c r="A151" s="55" t="s">
        <v>129</v>
      </c>
      <c r="B151" s="23">
        <v>2923</v>
      </c>
      <c r="C151" s="23" t="s">
        <v>38</v>
      </c>
      <c r="D151" s="23" t="s">
        <v>38</v>
      </c>
      <c r="E151" s="23">
        <v>155</v>
      </c>
      <c r="F151" s="23" t="s">
        <v>38</v>
      </c>
      <c r="G151" s="23" t="s">
        <v>38</v>
      </c>
      <c r="H151" s="23" t="s">
        <v>38</v>
      </c>
    </row>
    <row r="152" spans="1:8">
      <c r="A152" s="56" t="s">
        <v>130</v>
      </c>
      <c r="B152" s="23">
        <v>2265</v>
      </c>
      <c r="C152" s="23" t="s">
        <v>38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658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38</v>
      </c>
    </row>
    <row r="154" spans="1:8">
      <c r="A154" s="55" t="s">
        <v>132</v>
      </c>
      <c r="B154" s="23">
        <v>27423</v>
      </c>
      <c r="C154" s="23" t="s">
        <v>28</v>
      </c>
      <c r="D154" s="23" t="s">
        <v>38</v>
      </c>
      <c r="E154" s="23" t="s">
        <v>38</v>
      </c>
      <c r="F154" s="23" t="s">
        <v>38</v>
      </c>
      <c r="G154" s="23">
        <v>27115</v>
      </c>
      <c r="H154" s="23" t="s">
        <v>38</v>
      </c>
    </row>
    <row r="155" spans="1:8">
      <c r="A155" s="51" t="s">
        <v>133</v>
      </c>
      <c r="B155" s="23">
        <v>26728</v>
      </c>
      <c r="C155" s="23" t="s">
        <v>28</v>
      </c>
      <c r="D155" s="23" t="s">
        <v>38</v>
      </c>
      <c r="E155" s="23" t="s">
        <v>38</v>
      </c>
      <c r="F155" s="23" t="s">
        <v>38</v>
      </c>
      <c r="G155" s="23">
        <v>26420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21334</v>
      </c>
      <c r="C157" s="23" t="s">
        <v>28</v>
      </c>
      <c r="D157" s="23" t="s">
        <v>38</v>
      </c>
      <c r="E157" s="23" t="s">
        <v>38</v>
      </c>
      <c r="F157" s="23" t="s">
        <v>38</v>
      </c>
      <c r="G157" s="23">
        <v>21044</v>
      </c>
      <c r="H157" s="23" t="s">
        <v>38</v>
      </c>
    </row>
    <row r="158" spans="1:8" ht="25.5">
      <c r="A158" s="58" t="s">
        <v>135</v>
      </c>
      <c r="B158" s="23">
        <v>13543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>
        <v>13420</v>
      </c>
      <c r="H158" s="23" t="s">
        <v>38</v>
      </c>
    </row>
    <row r="159" spans="1:8">
      <c r="A159" s="59" t="s">
        <v>136</v>
      </c>
      <c r="B159" s="23">
        <v>11891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9443</v>
      </c>
      <c r="C160" s="23" t="s">
        <v>28</v>
      </c>
      <c r="D160" s="23" t="s">
        <v>38</v>
      </c>
      <c r="E160" s="23" t="s">
        <v>28</v>
      </c>
      <c r="F160" s="23" t="s">
        <v>38</v>
      </c>
      <c r="G160" s="23" t="s">
        <v>38</v>
      </c>
      <c r="H160" s="23" t="s">
        <v>38</v>
      </c>
    </row>
    <row r="161" spans="1:8">
      <c r="A161" s="61" t="s">
        <v>138</v>
      </c>
      <c r="B161" s="23">
        <v>2915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2145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38</v>
      </c>
    </row>
    <row r="163" spans="1:8">
      <c r="A163" s="61" t="s">
        <v>140</v>
      </c>
      <c r="B163" s="23">
        <v>142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142</v>
      </c>
      <c r="H163" s="23" t="s">
        <v>28</v>
      </c>
    </row>
    <row r="164" spans="1:8">
      <c r="A164" s="61" t="s">
        <v>141</v>
      </c>
      <c r="B164" s="23">
        <v>192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192</v>
      </c>
      <c r="H164" s="23" t="s">
        <v>28</v>
      </c>
    </row>
    <row r="165" spans="1:8">
      <c r="A165" s="51" t="s">
        <v>142</v>
      </c>
      <c r="B165" s="23">
        <v>695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695</v>
      </c>
      <c r="H165" s="23" t="s">
        <v>28</v>
      </c>
    </row>
    <row r="166" spans="1:8">
      <c r="A166" s="62" t="s">
        <v>143</v>
      </c>
      <c r="B166" s="23">
        <v>695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695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199</v>
      </c>
      <c r="C169" s="23">
        <v>36</v>
      </c>
      <c r="D169" s="23">
        <v>28</v>
      </c>
      <c r="E169" s="23" t="s">
        <v>38</v>
      </c>
      <c r="F169" s="23" t="s">
        <v>38</v>
      </c>
      <c r="G169" s="23">
        <v>135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4012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3964</v>
      </c>
      <c r="H176" s="23">
        <v>48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880</v>
      </c>
      <c r="C183" s="23" t="s">
        <v>38</v>
      </c>
      <c r="D183" s="23" t="s">
        <v>28</v>
      </c>
      <c r="E183" s="23" t="s">
        <v>28</v>
      </c>
      <c r="F183" s="23" t="s">
        <v>28</v>
      </c>
      <c r="G183" s="23">
        <v>820</v>
      </c>
      <c r="H183" s="23" t="s">
        <v>38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528</v>
      </c>
      <c r="C185" s="23">
        <v>119</v>
      </c>
      <c r="D185" s="23">
        <v>43</v>
      </c>
      <c r="E185" s="23">
        <v>30</v>
      </c>
      <c r="F185" s="23">
        <v>13</v>
      </c>
      <c r="G185" s="23">
        <v>366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53</v>
      </c>
      <c r="C187" s="23">
        <v>40</v>
      </c>
      <c r="D187" s="23">
        <v>13</v>
      </c>
      <c r="E187" s="23">
        <v>8</v>
      </c>
      <c r="F187" s="23">
        <v>5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38</v>
      </c>
      <c r="C189" s="23" t="s">
        <v>38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38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7</v>
      </c>
      <c r="C191" s="23">
        <v>7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12</v>
      </c>
      <c r="C193" s="23">
        <v>8</v>
      </c>
      <c r="D193" s="23" t="s">
        <v>28</v>
      </c>
      <c r="E193" s="23" t="s">
        <v>28</v>
      </c>
      <c r="F193" s="23" t="s">
        <v>28</v>
      </c>
      <c r="G193" s="23">
        <v>4</v>
      </c>
      <c r="H193" s="22" t="s">
        <v>23</v>
      </c>
    </row>
    <row r="194" spans="1:8">
      <c r="A194" s="60" t="s">
        <v>171</v>
      </c>
      <c r="B194" s="23">
        <v>617</v>
      </c>
      <c r="C194" s="23" t="s">
        <v>38</v>
      </c>
      <c r="D194" s="23" t="s">
        <v>38</v>
      </c>
      <c r="E194" s="23" t="s">
        <v>38</v>
      </c>
      <c r="F194" s="23" t="s">
        <v>38</v>
      </c>
      <c r="G194" s="23">
        <v>577</v>
      </c>
      <c r="H194" s="22" t="s">
        <v>23</v>
      </c>
    </row>
    <row r="195" spans="1:8">
      <c r="A195" s="60" t="s">
        <v>172</v>
      </c>
      <c r="B195" s="23">
        <v>5339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5339</v>
      </c>
      <c r="H195" s="22" t="s">
        <v>23</v>
      </c>
    </row>
    <row r="196" spans="1:8">
      <c r="A196" s="75" t="s">
        <v>173</v>
      </c>
      <c r="B196" s="23">
        <v>2615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2615</v>
      </c>
      <c r="H196" s="22" t="s">
        <v>23</v>
      </c>
    </row>
    <row r="197" spans="1:8">
      <c r="A197" s="76" t="s">
        <v>174</v>
      </c>
      <c r="B197" s="23">
        <v>46</v>
      </c>
      <c r="C197" s="23">
        <v>33</v>
      </c>
      <c r="D197" s="23">
        <v>13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31</v>
      </c>
      <c r="C198" s="23">
        <v>19</v>
      </c>
      <c r="D198" s="23">
        <v>12</v>
      </c>
      <c r="E198" s="23">
        <v>9</v>
      </c>
      <c r="F198" s="23">
        <v>3</v>
      </c>
      <c r="G198" s="22" t="s">
        <v>23</v>
      </c>
      <c r="H198" s="22" t="s">
        <v>23</v>
      </c>
    </row>
    <row r="199" spans="1:8">
      <c r="A199" s="77" t="s">
        <v>176</v>
      </c>
      <c r="B199" s="23">
        <v>63</v>
      </c>
      <c r="C199" s="23">
        <v>44</v>
      </c>
      <c r="D199" s="23">
        <v>19</v>
      </c>
      <c r="E199" s="23">
        <v>14</v>
      </c>
      <c r="F199" s="23">
        <v>5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156.1</v>
      </c>
      <c r="D201" s="26">
        <v>152.5</v>
      </c>
      <c r="E201" s="26">
        <v>149.6</v>
      </c>
      <c r="F201" s="26">
        <v>159.30000000000001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195.5</v>
      </c>
      <c r="D203" s="26">
        <v>283.39999999999998</v>
      </c>
      <c r="E203" s="26">
        <v>287.89999999999998</v>
      </c>
      <c r="F203" s="26">
        <v>276.2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38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98.5</v>
      </c>
      <c r="D206" s="26">
        <v>38</v>
      </c>
      <c r="E206" s="26">
        <v>31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17</v>
      </c>
      <c r="D209" s="23">
        <v>4</v>
      </c>
      <c r="E209" s="23">
        <v>4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38</v>
      </c>
      <c r="D210" s="26" t="s">
        <v>38</v>
      </c>
      <c r="E210" s="26" t="s">
        <v>38</v>
      </c>
      <c r="F210" s="26">
        <v>564.5</v>
      </c>
      <c r="G210" s="26">
        <v>0.2</v>
      </c>
      <c r="H210" s="26">
        <v>24.9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1378.2</v>
      </c>
      <c r="D211" s="26">
        <v>147.19999999999999</v>
      </c>
      <c r="E211" s="26">
        <v>123.7</v>
      </c>
      <c r="F211" s="26">
        <v>564.5</v>
      </c>
      <c r="G211" s="26">
        <v>0.2</v>
      </c>
      <c r="H211" s="26">
        <v>6.4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38</v>
      </c>
      <c r="D212" s="26" t="s">
        <v>38</v>
      </c>
      <c r="E212" s="26" t="s">
        <v>38</v>
      </c>
      <c r="F212" s="26">
        <v>484</v>
      </c>
      <c r="G212" s="26">
        <v>0.1</v>
      </c>
      <c r="H212" s="26">
        <v>4.8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319</v>
      </c>
      <c r="D214" s="23">
        <v>17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116</v>
      </c>
      <c r="D215" s="23">
        <v>8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38</v>
      </c>
      <c r="G216" s="23">
        <v>4</v>
      </c>
      <c r="H216" s="23" t="s">
        <v>38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38</v>
      </c>
      <c r="G217" s="23" t="s">
        <v>38</v>
      </c>
      <c r="H217" s="23">
        <v>105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222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58</v>
      </c>
      <c r="D9" s="20">
        <v>126</v>
      </c>
      <c r="E9" s="20">
        <v>120</v>
      </c>
      <c r="F9" s="20">
        <v>6</v>
      </c>
      <c r="G9" s="20">
        <v>35918</v>
      </c>
      <c r="H9" s="20">
        <v>456</v>
      </c>
    </row>
    <row r="10" spans="1:8" ht="30">
      <c r="A10" s="21" t="s">
        <v>24</v>
      </c>
      <c r="B10" s="22" t="s">
        <v>23</v>
      </c>
      <c r="C10" s="23">
        <v>45</v>
      </c>
      <c r="D10" s="23">
        <v>35</v>
      </c>
      <c r="E10" s="23">
        <v>31</v>
      </c>
      <c r="F10" s="23">
        <v>4</v>
      </c>
      <c r="G10" s="23">
        <v>24243</v>
      </c>
      <c r="H10" s="23">
        <v>435</v>
      </c>
    </row>
    <row r="11" spans="1:8" ht="45">
      <c r="A11" s="24" t="s">
        <v>25</v>
      </c>
      <c r="B11" s="25" t="s">
        <v>23</v>
      </c>
      <c r="C11" s="26">
        <v>77.599999999999994</v>
      </c>
      <c r="D11" s="26">
        <v>27.8</v>
      </c>
      <c r="E11" s="26">
        <v>25.8</v>
      </c>
      <c r="F11" s="26">
        <v>66.7</v>
      </c>
      <c r="G11" s="26">
        <v>67.5</v>
      </c>
      <c r="H11" s="26">
        <v>95.4</v>
      </c>
    </row>
    <row r="12" spans="1:8" ht="25.5">
      <c r="A12" s="27" t="s">
        <v>26</v>
      </c>
      <c r="B12" s="20" t="s">
        <v>23</v>
      </c>
      <c r="C12" s="20">
        <v>2076</v>
      </c>
      <c r="D12" s="20">
        <v>198</v>
      </c>
      <c r="E12" s="20">
        <v>138</v>
      </c>
      <c r="F12" s="20">
        <v>60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2013</v>
      </c>
      <c r="D13" s="23">
        <v>192</v>
      </c>
      <c r="E13" s="23">
        <v>132</v>
      </c>
      <c r="F13" s="23">
        <v>60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1905</v>
      </c>
      <c r="D14" s="23">
        <v>115</v>
      </c>
      <c r="E14" s="23">
        <v>97</v>
      </c>
      <c r="F14" s="23">
        <v>18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108</v>
      </c>
      <c r="D15" s="23">
        <v>77</v>
      </c>
      <c r="E15" s="23">
        <v>35</v>
      </c>
      <c r="F15" s="23">
        <v>42</v>
      </c>
      <c r="G15" s="22" t="s">
        <v>23</v>
      </c>
      <c r="H15" s="22" t="s">
        <v>23</v>
      </c>
    </row>
    <row r="16" spans="1:8">
      <c r="A16" s="29" t="s">
        <v>31</v>
      </c>
      <c r="B16" s="30">
        <v>100959.2</v>
      </c>
      <c r="C16" s="30">
        <v>84106.7</v>
      </c>
      <c r="D16" s="30">
        <v>2727.1</v>
      </c>
      <c r="E16" s="30">
        <v>2512.9</v>
      </c>
      <c r="F16" s="30">
        <v>214.2</v>
      </c>
      <c r="G16" s="30">
        <v>4436.7</v>
      </c>
      <c r="H16" s="30">
        <v>9688.7999999999993</v>
      </c>
    </row>
    <row r="17" spans="1:8">
      <c r="A17" s="31" t="s">
        <v>32</v>
      </c>
      <c r="B17" s="26">
        <v>85339.6</v>
      </c>
      <c r="C17" s="26">
        <v>76131.199999999997</v>
      </c>
      <c r="D17" s="26">
        <v>2727.1</v>
      </c>
      <c r="E17" s="26">
        <v>2512.9</v>
      </c>
      <c r="F17" s="26">
        <v>214.2</v>
      </c>
      <c r="G17" s="26">
        <v>3147.9</v>
      </c>
      <c r="H17" s="26">
        <v>3333.5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63777.1</v>
      </c>
      <c r="C19" s="26">
        <v>58425.7</v>
      </c>
      <c r="D19" s="26">
        <v>2329.1</v>
      </c>
      <c r="E19" s="26">
        <v>2114.9</v>
      </c>
      <c r="F19" s="26">
        <v>214.2</v>
      </c>
      <c r="G19" s="26">
        <v>1410.9</v>
      </c>
      <c r="H19" s="26">
        <v>1611.4</v>
      </c>
    </row>
    <row r="20" spans="1:8">
      <c r="A20" s="32" t="s">
        <v>35</v>
      </c>
      <c r="B20" s="26">
        <v>5417.2</v>
      </c>
      <c r="C20" s="26">
        <v>5255.7</v>
      </c>
      <c r="D20" s="26" t="s">
        <v>38</v>
      </c>
      <c r="E20" s="26" t="s">
        <v>38</v>
      </c>
      <c r="F20" s="26" t="s">
        <v>28</v>
      </c>
      <c r="G20" s="26" t="s">
        <v>38</v>
      </c>
      <c r="H20" s="26" t="s">
        <v>28</v>
      </c>
    </row>
    <row r="21" spans="1:8">
      <c r="A21" s="32" t="s">
        <v>36</v>
      </c>
      <c r="B21" s="26">
        <v>3419.3</v>
      </c>
      <c r="C21" s="26">
        <v>3370.5</v>
      </c>
      <c r="D21" s="26" t="s">
        <v>38</v>
      </c>
      <c r="E21" s="26" t="s">
        <v>38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1514.8</v>
      </c>
      <c r="C22" s="26" t="s">
        <v>38</v>
      </c>
      <c r="D22" s="26" t="s">
        <v>38</v>
      </c>
      <c r="E22" s="26" t="s">
        <v>38</v>
      </c>
      <c r="F22" s="26" t="s">
        <v>28</v>
      </c>
      <c r="G22" s="26">
        <v>234.6</v>
      </c>
      <c r="H22" s="26">
        <v>880.3</v>
      </c>
    </row>
    <row r="23" spans="1:8">
      <c r="A23" s="32" t="s">
        <v>39</v>
      </c>
      <c r="B23" s="26">
        <v>11211.2</v>
      </c>
      <c r="C23" s="26">
        <v>8684.5</v>
      </c>
      <c r="D23" s="26">
        <v>343</v>
      </c>
      <c r="E23" s="26">
        <v>343</v>
      </c>
      <c r="F23" s="26" t="s">
        <v>28</v>
      </c>
      <c r="G23" s="26">
        <v>1341.9</v>
      </c>
      <c r="H23" s="26">
        <v>841.8</v>
      </c>
    </row>
    <row r="24" spans="1:8" ht="30">
      <c r="A24" s="33" t="s">
        <v>40</v>
      </c>
      <c r="B24" s="26">
        <v>72323.100000000006</v>
      </c>
      <c r="C24" s="26">
        <v>65675.399999999994</v>
      </c>
      <c r="D24" s="26">
        <v>2350.1</v>
      </c>
      <c r="E24" s="26">
        <v>2135.9</v>
      </c>
      <c r="F24" s="26">
        <v>214.2</v>
      </c>
      <c r="G24" s="26">
        <v>1805.9</v>
      </c>
      <c r="H24" s="26">
        <v>2491.6999999999998</v>
      </c>
    </row>
    <row r="25" spans="1:8" ht="45">
      <c r="A25" s="21" t="s">
        <v>41</v>
      </c>
      <c r="B25" s="26">
        <v>84.7</v>
      </c>
      <c r="C25" s="26">
        <v>86.3</v>
      </c>
      <c r="D25" s="26">
        <v>86.2</v>
      </c>
      <c r="E25" s="26">
        <v>85</v>
      </c>
      <c r="F25" s="26">
        <v>100</v>
      </c>
      <c r="G25" s="26">
        <v>57.4</v>
      </c>
      <c r="H25" s="26">
        <v>74.7</v>
      </c>
    </row>
    <row r="26" spans="1:8" ht="25.5">
      <c r="A26" s="18" t="s">
        <v>42</v>
      </c>
      <c r="B26" s="30">
        <v>54095.4</v>
      </c>
      <c r="C26" s="30">
        <v>49206.1</v>
      </c>
      <c r="D26" s="30">
        <v>2062.1</v>
      </c>
      <c r="E26" s="30">
        <v>1867.9</v>
      </c>
      <c r="F26" s="30">
        <v>194.2</v>
      </c>
      <c r="G26" s="30">
        <v>1214.5</v>
      </c>
      <c r="H26" s="30">
        <v>1612.7</v>
      </c>
    </row>
    <row r="27" spans="1:8" ht="30">
      <c r="A27" s="34" t="s">
        <v>43</v>
      </c>
      <c r="B27" s="26">
        <v>32505.200000000001</v>
      </c>
      <c r="C27" s="26">
        <v>31116.5</v>
      </c>
      <c r="D27" s="26">
        <v>1388</v>
      </c>
      <c r="E27" s="26" t="s">
        <v>38</v>
      </c>
      <c r="F27" s="26" t="s">
        <v>38</v>
      </c>
      <c r="G27" s="26">
        <v>0.3</v>
      </c>
      <c r="H27" s="26">
        <v>0.4</v>
      </c>
    </row>
    <row r="28" spans="1:8" ht="30">
      <c r="A28" s="35" t="s">
        <v>44</v>
      </c>
      <c r="B28" s="26">
        <v>21313.599999999999</v>
      </c>
      <c r="C28" s="26">
        <v>20138.5</v>
      </c>
      <c r="D28" s="26" t="s">
        <v>38</v>
      </c>
      <c r="E28" s="26" t="s">
        <v>38</v>
      </c>
      <c r="F28" s="26" t="s">
        <v>38</v>
      </c>
      <c r="G28" s="26" t="s">
        <v>38</v>
      </c>
      <c r="H28" s="26" t="s">
        <v>38</v>
      </c>
    </row>
    <row r="29" spans="1:8">
      <c r="A29" s="35" t="s">
        <v>45</v>
      </c>
      <c r="B29" s="26">
        <v>63.3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38</v>
      </c>
      <c r="H29" s="26" t="s">
        <v>38</v>
      </c>
    </row>
    <row r="30" spans="1:8">
      <c r="A30" s="35" t="s">
        <v>46</v>
      </c>
      <c r="B30" s="26">
        <v>5900</v>
      </c>
      <c r="C30" s="26">
        <v>5809</v>
      </c>
      <c r="D30" s="26" t="s">
        <v>38</v>
      </c>
      <c r="E30" s="26" t="s">
        <v>38</v>
      </c>
      <c r="F30" s="26" t="s">
        <v>28</v>
      </c>
      <c r="G30" s="26" t="s">
        <v>38</v>
      </c>
      <c r="H30" s="26" t="s">
        <v>28</v>
      </c>
    </row>
    <row r="31" spans="1:8">
      <c r="A31" s="36" t="s">
        <v>47</v>
      </c>
      <c r="B31" s="26">
        <v>4584.6000000000004</v>
      </c>
      <c r="C31" s="26">
        <v>4470</v>
      </c>
      <c r="D31" s="26">
        <v>114.5</v>
      </c>
      <c r="E31" s="26">
        <v>114.5</v>
      </c>
      <c r="F31" s="26" t="s">
        <v>28</v>
      </c>
      <c r="G31" s="26">
        <v>0.1</v>
      </c>
      <c r="H31" s="26" t="s">
        <v>28</v>
      </c>
    </row>
    <row r="32" spans="1:8">
      <c r="A32" s="36" t="s">
        <v>48</v>
      </c>
      <c r="B32" s="26">
        <v>0.2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38</v>
      </c>
    </row>
    <row r="33" spans="1:8">
      <c r="A33" s="36" t="s">
        <v>49</v>
      </c>
      <c r="B33" s="26" t="s">
        <v>38</v>
      </c>
      <c r="C33" s="26" t="s">
        <v>38</v>
      </c>
      <c r="D33" s="26" t="s">
        <v>28</v>
      </c>
      <c r="E33" s="26" t="s">
        <v>28</v>
      </c>
      <c r="F33" s="26" t="s">
        <v>28</v>
      </c>
      <c r="G33" s="26" t="s">
        <v>38</v>
      </c>
      <c r="H33" s="26" t="s">
        <v>28</v>
      </c>
    </row>
    <row r="34" spans="1:8">
      <c r="A34" s="36" t="s">
        <v>50</v>
      </c>
      <c r="B34" s="26">
        <v>110</v>
      </c>
      <c r="C34" s="26">
        <v>110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532.5</v>
      </c>
      <c r="C36" s="26">
        <v>525</v>
      </c>
      <c r="D36" s="26" t="s">
        <v>38</v>
      </c>
      <c r="E36" s="26" t="s">
        <v>38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>
        <v>248.5</v>
      </c>
      <c r="C37" s="26">
        <v>241</v>
      </c>
      <c r="D37" s="26" t="s">
        <v>38</v>
      </c>
      <c r="E37" s="26" t="s">
        <v>38</v>
      </c>
      <c r="F37" s="26" t="s">
        <v>28</v>
      </c>
      <c r="G37" s="26" t="s">
        <v>38</v>
      </c>
      <c r="H37" s="26" t="s">
        <v>28</v>
      </c>
    </row>
    <row r="38" spans="1:8">
      <c r="A38" s="34" t="s">
        <v>54</v>
      </c>
      <c r="B38" s="26">
        <v>329.3</v>
      </c>
      <c r="C38" s="26">
        <v>323</v>
      </c>
      <c r="D38" s="26" t="s">
        <v>38</v>
      </c>
      <c r="E38" s="26" t="s">
        <v>38</v>
      </c>
      <c r="F38" s="26" t="s">
        <v>28</v>
      </c>
      <c r="G38" s="26" t="s">
        <v>38</v>
      </c>
      <c r="H38" s="26">
        <v>0.8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227.1</v>
      </c>
      <c r="C42" s="26">
        <v>226</v>
      </c>
      <c r="D42" s="26" t="s">
        <v>28</v>
      </c>
      <c r="E42" s="26" t="s">
        <v>28</v>
      </c>
      <c r="F42" s="26" t="s">
        <v>28</v>
      </c>
      <c r="G42" s="26">
        <v>0.3</v>
      </c>
      <c r="H42" s="26">
        <v>0.8</v>
      </c>
    </row>
    <row r="43" spans="1:8" ht="30">
      <c r="A43" s="37" t="s">
        <v>59</v>
      </c>
      <c r="B43" s="26">
        <v>1.1000000000000001</v>
      </c>
      <c r="C43" s="26" t="s">
        <v>28</v>
      </c>
      <c r="D43" s="26" t="s">
        <v>28</v>
      </c>
      <c r="E43" s="26" t="s">
        <v>28</v>
      </c>
      <c r="F43" s="26" t="s">
        <v>28</v>
      </c>
      <c r="G43" s="26">
        <v>0.3</v>
      </c>
      <c r="H43" s="26">
        <v>0.8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>
        <v>100</v>
      </c>
      <c r="C45" s="26" t="s">
        <v>38</v>
      </c>
      <c r="D45" s="26" t="s">
        <v>28</v>
      </c>
      <c r="E45" s="26" t="s">
        <v>28</v>
      </c>
      <c r="F45" s="26" t="s">
        <v>28</v>
      </c>
      <c r="G45" s="26" t="s">
        <v>38</v>
      </c>
      <c r="H45" s="26" t="s">
        <v>28</v>
      </c>
    </row>
    <row r="46" spans="1:8">
      <c r="A46" s="24" t="s">
        <v>62</v>
      </c>
      <c r="B46" s="26">
        <v>65</v>
      </c>
      <c r="C46" s="26">
        <v>65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38</v>
      </c>
      <c r="D47" s="26" t="s">
        <v>28</v>
      </c>
      <c r="E47" s="26" t="s">
        <v>28</v>
      </c>
      <c r="F47" s="26" t="s">
        <v>28</v>
      </c>
      <c r="G47" s="26" t="s">
        <v>38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3269.2</v>
      </c>
      <c r="C51" s="26">
        <v>1091.8</v>
      </c>
      <c r="D51" s="26">
        <v>101.5</v>
      </c>
      <c r="E51" s="26" t="s">
        <v>38</v>
      </c>
      <c r="F51" s="26" t="s">
        <v>38</v>
      </c>
      <c r="G51" s="26">
        <v>1003.2</v>
      </c>
      <c r="H51" s="26">
        <v>1072.5999999999999</v>
      </c>
    </row>
    <row r="52" spans="1:8">
      <c r="A52" s="38" t="s">
        <v>68</v>
      </c>
      <c r="B52" s="26">
        <v>1120.8</v>
      </c>
      <c r="C52" s="26">
        <v>343.3</v>
      </c>
      <c r="D52" s="26">
        <v>30.7</v>
      </c>
      <c r="E52" s="26" t="s">
        <v>38</v>
      </c>
      <c r="F52" s="26" t="s">
        <v>38</v>
      </c>
      <c r="G52" s="26">
        <v>208</v>
      </c>
      <c r="H52" s="26">
        <v>538.79999999999995</v>
      </c>
    </row>
    <row r="53" spans="1:8" ht="25.5">
      <c r="A53" s="39" t="s">
        <v>69</v>
      </c>
      <c r="B53" s="26">
        <v>985.2</v>
      </c>
      <c r="C53" s="26">
        <v>343.3</v>
      </c>
      <c r="D53" s="26">
        <v>30.7</v>
      </c>
      <c r="E53" s="26" t="s">
        <v>38</v>
      </c>
      <c r="F53" s="26" t="s">
        <v>38</v>
      </c>
      <c r="G53" s="26">
        <v>177.1</v>
      </c>
      <c r="H53" s="26">
        <v>434.2</v>
      </c>
    </row>
    <row r="54" spans="1:8" ht="30">
      <c r="A54" s="24" t="s">
        <v>70</v>
      </c>
      <c r="B54" s="26">
        <v>249.5</v>
      </c>
      <c r="C54" s="26" t="s">
        <v>38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>
        <v>54.4</v>
      </c>
    </row>
    <row r="55" spans="1:8">
      <c r="A55" s="24" t="s">
        <v>71</v>
      </c>
      <c r="B55" s="26">
        <v>25.8</v>
      </c>
      <c r="C55" s="26" t="s">
        <v>38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>
        <v>17.899999999999999</v>
      </c>
    </row>
    <row r="56" spans="1:8">
      <c r="A56" s="24" t="s">
        <v>72</v>
      </c>
      <c r="B56" s="26">
        <v>45.3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13.2</v>
      </c>
      <c r="H56" s="26">
        <v>32.1</v>
      </c>
    </row>
    <row r="57" spans="1:8">
      <c r="A57" s="24" t="s">
        <v>73</v>
      </c>
      <c r="B57" s="26">
        <v>67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21</v>
      </c>
      <c r="H57" s="26">
        <v>46</v>
      </c>
    </row>
    <row r="58" spans="1:8">
      <c r="A58" s="24" t="s">
        <v>74</v>
      </c>
      <c r="B58" s="26">
        <v>93.6</v>
      </c>
      <c r="C58" s="26">
        <v>42.9</v>
      </c>
      <c r="D58" s="26" t="s">
        <v>38</v>
      </c>
      <c r="E58" s="26" t="s">
        <v>28</v>
      </c>
      <c r="F58" s="26" t="s">
        <v>38</v>
      </c>
      <c r="G58" s="26" t="s">
        <v>38</v>
      </c>
      <c r="H58" s="26">
        <v>28.8</v>
      </c>
    </row>
    <row r="59" spans="1:8">
      <c r="A59" s="24" t="s">
        <v>75</v>
      </c>
      <c r="B59" s="26">
        <v>156.1</v>
      </c>
      <c r="C59" s="26">
        <v>82.6</v>
      </c>
      <c r="D59" s="26">
        <v>15.5</v>
      </c>
      <c r="E59" s="26" t="s">
        <v>38</v>
      </c>
      <c r="F59" s="26" t="s">
        <v>38</v>
      </c>
      <c r="G59" s="26">
        <v>18.399999999999999</v>
      </c>
      <c r="H59" s="26">
        <v>39.6</v>
      </c>
    </row>
    <row r="60" spans="1:8">
      <c r="A60" s="40" t="s">
        <v>76</v>
      </c>
      <c r="B60" s="26">
        <v>110.1</v>
      </c>
      <c r="C60" s="26">
        <v>40.5</v>
      </c>
      <c r="D60" s="26" t="s">
        <v>28</v>
      </c>
      <c r="E60" s="26" t="s">
        <v>28</v>
      </c>
      <c r="F60" s="26" t="s">
        <v>28</v>
      </c>
      <c r="G60" s="26">
        <v>20.3</v>
      </c>
      <c r="H60" s="26">
        <v>49.3</v>
      </c>
    </row>
    <row r="61" spans="1:8">
      <c r="A61" s="24" t="s">
        <v>77</v>
      </c>
      <c r="B61" s="26">
        <v>39.200000000000003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10.5</v>
      </c>
      <c r="H61" s="26">
        <v>28.7</v>
      </c>
    </row>
    <row r="62" spans="1:8">
      <c r="A62" s="40" t="s">
        <v>78</v>
      </c>
      <c r="B62" s="26">
        <v>31.7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8.5</v>
      </c>
      <c r="H62" s="26">
        <v>23.2</v>
      </c>
    </row>
    <row r="63" spans="1:8">
      <c r="A63" s="36" t="s">
        <v>79</v>
      </c>
      <c r="B63" s="26">
        <v>1.1000000000000001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38</v>
      </c>
    </row>
    <row r="64" spans="1:8">
      <c r="A64" s="41" t="s">
        <v>80</v>
      </c>
      <c r="B64" s="26">
        <v>16870.900000000001</v>
      </c>
      <c r="C64" s="26">
        <v>16331.5</v>
      </c>
      <c r="D64" s="26">
        <v>536.9</v>
      </c>
      <c r="E64" s="26" t="s">
        <v>38</v>
      </c>
      <c r="F64" s="26" t="s">
        <v>38</v>
      </c>
      <c r="G64" s="26">
        <v>2.5</v>
      </c>
      <c r="H64" s="26" t="s">
        <v>28</v>
      </c>
    </row>
    <row r="65" spans="1:8" ht="30">
      <c r="A65" s="36" t="s">
        <v>81</v>
      </c>
      <c r="B65" s="26">
        <v>4993.5</v>
      </c>
      <c r="C65" s="26">
        <v>4993</v>
      </c>
      <c r="D65" s="26" t="s">
        <v>28</v>
      </c>
      <c r="E65" s="26" t="s">
        <v>28</v>
      </c>
      <c r="F65" s="26" t="s">
        <v>28</v>
      </c>
      <c r="G65" s="26">
        <v>0.5</v>
      </c>
      <c r="H65" s="26" t="s">
        <v>28</v>
      </c>
    </row>
    <row r="66" spans="1:8">
      <c r="A66" s="36" t="s">
        <v>82</v>
      </c>
      <c r="B66" s="26">
        <v>11295.8</v>
      </c>
      <c r="C66" s="26">
        <v>10768.5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532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0.1</v>
      </c>
      <c r="C69" s="26" t="s">
        <v>28</v>
      </c>
      <c r="D69" s="26" t="s">
        <v>28</v>
      </c>
      <c r="E69" s="26" t="s">
        <v>28</v>
      </c>
      <c r="F69" s="26" t="s">
        <v>28</v>
      </c>
      <c r="G69" s="26">
        <v>0.1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60.1</v>
      </c>
      <c r="C71" s="26">
        <v>63.2</v>
      </c>
      <c r="D71" s="26">
        <v>67.3</v>
      </c>
      <c r="E71" s="26" t="s">
        <v>38</v>
      </c>
      <c r="F71" s="26" t="s">
        <v>38</v>
      </c>
      <c r="G71" s="26">
        <v>0</v>
      </c>
      <c r="H71" s="26">
        <v>0</v>
      </c>
    </row>
    <row r="72" spans="1:8" ht="30">
      <c r="A72" s="35" t="s">
        <v>44</v>
      </c>
      <c r="B72" s="26">
        <v>39.4</v>
      </c>
      <c r="C72" s="26" t="s">
        <v>38</v>
      </c>
      <c r="D72" s="26">
        <v>57</v>
      </c>
      <c r="E72" s="26" t="s">
        <v>38</v>
      </c>
      <c r="F72" s="26" t="s">
        <v>38</v>
      </c>
      <c r="G72" s="26" t="s">
        <v>38</v>
      </c>
      <c r="H72" s="26" t="s">
        <v>38</v>
      </c>
    </row>
    <row r="73" spans="1:8">
      <c r="A73" s="35" t="s">
        <v>45</v>
      </c>
      <c r="B73" s="26">
        <v>0.1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38</v>
      </c>
      <c r="H73" s="26" t="s">
        <v>38</v>
      </c>
    </row>
    <row r="74" spans="1:8">
      <c r="A74" s="35" t="s">
        <v>46</v>
      </c>
      <c r="B74" s="26">
        <v>10.9</v>
      </c>
      <c r="C74" s="26">
        <v>11.8</v>
      </c>
      <c r="D74" s="26" t="s">
        <v>38</v>
      </c>
      <c r="E74" s="26" t="s">
        <v>38</v>
      </c>
      <c r="F74" s="26" t="s">
        <v>28</v>
      </c>
      <c r="G74" s="26" t="s">
        <v>38</v>
      </c>
      <c r="H74" s="26" t="s">
        <v>28</v>
      </c>
    </row>
    <row r="75" spans="1:8">
      <c r="A75" s="36" t="s">
        <v>47</v>
      </c>
      <c r="B75" s="26">
        <v>8.5</v>
      </c>
      <c r="C75" s="26">
        <v>9.1</v>
      </c>
      <c r="D75" s="26">
        <v>5.6</v>
      </c>
      <c r="E75" s="26">
        <v>6.1</v>
      </c>
      <c r="F75" s="26" t="s">
        <v>28</v>
      </c>
      <c r="G75" s="26">
        <v>0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>
        <v>0</v>
      </c>
    </row>
    <row r="77" spans="1:8">
      <c r="A77" s="36" t="s">
        <v>49</v>
      </c>
      <c r="B77" s="26" t="s">
        <v>38</v>
      </c>
      <c r="C77" s="26" t="s">
        <v>38</v>
      </c>
      <c r="D77" s="26" t="s">
        <v>28</v>
      </c>
      <c r="E77" s="26" t="s">
        <v>28</v>
      </c>
      <c r="F77" s="26" t="s">
        <v>28</v>
      </c>
      <c r="G77" s="26" t="s">
        <v>38</v>
      </c>
      <c r="H77" s="26" t="s">
        <v>28</v>
      </c>
    </row>
    <row r="78" spans="1:8">
      <c r="A78" s="36" t="s">
        <v>50</v>
      </c>
      <c r="B78" s="26">
        <v>0.2</v>
      </c>
      <c r="C78" s="26">
        <v>0.2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1</v>
      </c>
      <c r="C80" s="26">
        <v>1.1000000000000001</v>
      </c>
      <c r="D80" s="26" t="s">
        <v>38</v>
      </c>
      <c r="E80" s="26" t="s">
        <v>38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0.5</v>
      </c>
      <c r="C81" s="26">
        <v>0.5</v>
      </c>
      <c r="D81" s="26" t="s">
        <v>38</v>
      </c>
      <c r="E81" s="26" t="s">
        <v>38</v>
      </c>
      <c r="F81" s="26" t="s">
        <v>28</v>
      </c>
      <c r="G81" s="26" t="s">
        <v>38</v>
      </c>
      <c r="H81" s="26" t="s">
        <v>28</v>
      </c>
    </row>
    <row r="82" spans="1:8">
      <c r="A82" s="34" t="s">
        <v>54</v>
      </c>
      <c r="B82" s="26">
        <v>0.6</v>
      </c>
      <c r="C82" s="26">
        <v>0.7</v>
      </c>
      <c r="D82" s="26" t="s">
        <v>38</v>
      </c>
      <c r="E82" s="26" t="s">
        <v>38</v>
      </c>
      <c r="F82" s="26" t="s">
        <v>28</v>
      </c>
      <c r="G82" s="26" t="s">
        <v>38</v>
      </c>
      <c r="H82" s="26">
        <v>0.1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0.4</v>
      </c>
      <c r="C86" s="26">
        <v>0.5</v>
      </c>
      <c r="D86" s="26" t="s">
        <v>28</v>
      </c>
      <c r="E86" s="26" t="s">
        <v>28</v>
      </c>
      <c r="F86" s="26" t="s">
        <v>28</v>
      </c>
      <c r="G86" s="26">
        <v>0</v>
      </c>
      <c r="H86" s="26">
        <v>0.1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>
        <v>0.1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>
        <v>0.2</v>
      </c>
      <c r="C89" s="26" t="s">
        <v>38</v>
      </c>
      <c r="D89" s="26" t="s">
        <v>28</v>
      </c>
      <c r="E89" s="26" t="s">
        <v>28</v>
      </c>
      <c r="F89" s="26" t="s">
        <v>28</v>
      </c>
      <c r="G89" s="26" t="s">
        <v>38</v>
      </c>
      <c r="H89" s="26" t="s">
        <v>28</v>
      </c>
    </row>
    <row r="90" spans="1:8">
      <c r="A90" s="24" t="s">
        <v>62</v>
      </c>
      <c r="B90" s="26">
        <v>0.1</v>
      </c>
      <c r="C90" s="26">
        <v>0.1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38</v>
      </c>
      <c r="D91" s="26" t="s">
        <v>28</v>
      </c>
      <c r="E91" s="26" t="s">
        <v>28</v>
      </c>
      <c r="F91" s="26" t="s">
        <v>28</v>
      </c>
      <c r="G91" s="26" t="s">
        <v>38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6</v>
      </c>
      <c r="C95" s="26">
        <v>2.2000000000000002</v>
      </c>
      <c r="D95" s="26">
        <v>4.9000000000000004</v>
      </c>
      <c r="E95" s="26" t="s">
        <v>38</v>
      </c>
      <c r="F95" s="26" t="s">
        <v>38</v>
      </c>
      <c r="G95" s="26">
        <v>82.6</v>
      </c>
      <c r="H95" s="26">
        <v>66.5</v>
      </c>
    </row>
    <row r="96" spans="1:8">
      <c r="A96" s="38" t="s">
        <v>68</v>
      </c>
      <c r="B96" s="26">
        <v>2.1</v>
      </c>
      <c r="C96" s="26">
        <v>0.7</v>
      </c>
      <c r="D96" s="26">
        <v>1.5</v>
      </c>
      <c r="E96" s="26" t="s">
        <v>38</v>
      </c>
      <c r="F96" s="26" t="s">
        <v>38</v>
      </c>
      <c r="G96" s="26">
        <v>17.100000000000001</v>
      </c>
      <c r="H96" s="26">
        <v>33.4</v>
      </c>
    </row>
    <row r="97" spans="1:8" ht="25.5">
      <c r="A97" s="39" t="s">
        <v>90</v>
      </c>
      <c r="B97" s="26">
        <v>1.8</v>
      </c>
      <c r="C97" s="26">
        <v>0.7</v>
      </c>
      <c r="D97" s="26">
        <v>1.5</v>
      </c>
      <c r="E97" s="26" t="s">
        <v>38</v>
      </c>
      <c r="F97" s="26" t="s">
        <v>38</v>
      </c>
      <c r="G97" s="26">
        <v>14.6</v>
      </c>
      <c r="H97" s="26">
        <v>26.9</v>
      </c>
    </row>
    <row r="98" spans="1:8" ht="30">
      <c r="A98" s="24" t="s">
        <v>70</v>
      </c>
      <c r="B98" s="26">
        <v>0.5</v>
      </c>
      <c r="C98" s="26">
        <v>0.3</v>
      </c>
      <c r="D98" s="26" t="s">
        <v>28</v>
      </c>
      <c r="E98" s="26" t="s">
        <v>28</v>
      </c>
      <c r="F98" s="26" t="s">
        <v>28</v>
      </c>
      <c r="G98" s="26">
        <v>2.4</v>
      </c>
      <c r="H98" s="26">
        <v>3.4</v>
      </c>
    </row>
    <row r="99" spans="1:8">
      <c r="A99" s="24" t="s">
        <v>71</v>
      </c>
      <c r="B99" s="26">
        <v>0</v>
      </c>
      <c r="C99" s="26" t="s">
        <v>38</v>
      </c>
      <c r="D99" s="26" t="s">
        <v>28</v>
      </c>
      <c r="E99" s="26" t="s">
        <v>28</v>
      </c>
      <c r="F99" s="26" t="s">
        <v>28</v>
      </c>
      <c r="G99" s="26" t="s">
        <v>38</v>
      </c>
      <c r="H99" s="26">
        <v>1.1000000000000001</v>
      </c>
    </row>
    <row r="100" spans="1:8">
      <c r="A100" s="24" t="s">
        <v>72</v>
      </c>
      <c r="B100" s="26">
        <v>0.1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1.1000000000000001</v>
      </c>
      <c r="H100" s="26">
        <v>2</v>
      </c>
    </row>
    <row r="101" spans="1:8">
      <c r="A101" s="24" t="s">
        <v>73</v>
      </c>
      <c r="B101" s="26">
        <v>0.1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1.7</v>
      </c>
      <c r="H101" s="26">
        <v>2.9</v>
      </c>
    </row>
    <row r="102" spans="1:8">
      <c r="A102" s="24" t="s">
        <v>74</v>
      </c>
      <c r="B102" s="26">
        <v>0.2</v>
      </c>
      <c r="C102" s="26" t="s">
        <v>38</v>
      </c>
      <c r="D102" s="26" t="s">
        <v>38</v>
      </c>
      <c r="E102" s="26" t="s">
        <v>28</v>
      </c>
      <c r="F102" s="26" t="s">
        <v>38</v>
      </c>
      <c r="G102" s="26">
        <v>1</v>
      </c>
      <c r="H102" s="26">
        <v>1.8</v>
      </c>
    </row>
    <row r="103" spans="1:8">
      <c r="A103" s="24" t="s">
        <v>75</v>
      </c>
      <c r="B103" s="26">
        <v>0.3</v>
      </c>
      <c r="C103" s="26">
        <v>0.2</v>
      </c>
      <c r="D103" s="26">
        <v>0.8</v>
      </c>
      <c r="E103" s="26" t="s">
        <v>38</v>
      </c>
      <c r="F103" s="26" t="s">
        <v>38</v>
      </c>
      <c r="G103" s="26">
        <v>1.5</v>
      </c>
      <c r="H103" s="26">
        <v>2.5</v>
      </c>
    </row>
    <row r="104" spans="1:8">
      <c r="A104" s="40" t="s">
        <v>76</v>
      </c>
      <c r="B104" s="26">
        <v>0.2</v>
      </c>
      <c r="C104" s="26">
        <v>0.1</v>
      </c>
      <c r="D104" s="26" t="s">
        <v>28</v>
      </c>
      <c r="E104" s="26" t="s">
        <v>28</v>
      </c>
      <c r="F104" s="26" t="s">
        <v>28</v>
      </c>
      <c r="G104" s="26">
        <v>1.7</v>
      </c>
      <c r="H104" s="26">
        <v>3.1</v>
      </c>
    </row>
    <row r="105" spans="1:8">
      <c r="A105" s="24" t="s">
        <v>77</v>
      </c>
      <c r="B105" s="26">
        <v>0.1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0.9</v>
      </c>
      <c r="H105" s="26">
        <v>1.8</v>
      </c>
    </row>
    <row r="106" spans="1:8">
      <c r="A106" s="40" t="s">
        <v>78</v>
      </c>
      <c r="B106" s="26">
        <v>0.1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0.7</v>
      </c>
      <c r="H106" s="26">
        <v>1.4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</v>
      </c>
    </row>
    <row r="108" spans="1:8">
      <c r="A108" s="41" t="s">
        <v>80</v>
      </c>
      <c r="B108" s="26">
        <v>31.2</v>
      </c>
      <c r="C108" s="26">
        <v>33.200000000000003</v>
      </c>
      <c r="D108" s="26">
        <v>26</v>
      </c>
      <c r="E108" s="26" t="s">
        <v>38</v>
      </c>
      <c r="F108" s="26" t="s">
        <v>38</v>
      </c>
      <c r="G108" s="26">
        <v>0.2</v>
      </c>
      <c r="H108" s="26" t="s">
        <v>28</v>
      </c>
    </row>
    <row r="109" spans="1:8" ht="30">
      <c r="A109" s="36" t="s">
        <v>81</v>
      </c>
      <c r="B109" s="26">
        <v>9.1999999999999993</v>
      </c>
      <c r="C109" s="26">
        <v>10.1</v>
      </c>
      <c r="D109" s="26" t="s">
        <v>28</v>
      </c>
      <c r="E109" s="26" t="s">
        <v>28</v>
      </c>
      <c r="F109" s="26" t="s">
        <v>28</v>
      </c>
      <c r="G109" s="26">
        <v>0</v>
      </c>
      <c r="H109" s="26" t="s">
        <v>28</v>
      </c>
    </row>
    <row r="110" spans="1:8">
      <c r="A110" s="36" t="s">
        <v>82</v>
      </c>
      <c r="B110" s="26">
        <v>20.9</v>
      </c>
      <c r="C110" s="26">
        <v>21.9</v>
      </c>
      <c r="D110" s="26">
        <v>25.5</v>
      </c>
      <c r="E110" s="26" t="s">
        <v>38</v>
      </c>
      <c r="F110" s="26" t="s">
        <v>38</v>
      </c>
      <c r="G110" s="26">
        <v>0.1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</v>
      </c>
      <c r="C112" s="26">
        <v>1.1000000000000001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1431.7</v>
      </c>
      <c r="C114" s="30" t="s">
        <v>38</v>
      </c>
      <c r="D114" s="30" t="s">
        <v>38</v>
      </c>
      <c r="E114" s="30" t="s">
        <v>38</v>
      </c>
      <c r="F114" s="30" t="s">
        <v>28</v>
      </c>
      <c r="G114" s="30">
        <v>230.7</v>
      </c>
      <c r="H114" s="30">
        <v>879.4</v>
      </c>
    </row>
    <row r="115" spans="1:8" ht="30">
      <c r="A115" s="41" t="s">
        <v>93</v>
      </c>
      <c r="B115" s="26">
        <v>296.89999999999998</v>
      </c>
      <c r="C115" s="26" t="s">
        <v>38</v>
      </c>
      <c r="D115" s="26" t="s">
        <v>38</v>
      </c>
      <c r="E115" s="26" t="s">
        <v>38</v>
      </c>
      <c r="F115" s="26" t="s">
        <v>28</v>
      </c>
      <c r="G115" s="26">
        <v>64</v>
      </c>
      <c r="H115" s="26">
        <v>229</v>
      </c>
    </row>
    <row r="116" spans="1:8" ht="30">
      <c r="A116" s="24" t="s">
        <v>94</v>
      </c>
      <c r="B116" s="26">
        <v>216.6</v>
      </c>
      <c r="C116" s="26" t="s">
        <v>38</v>
      </c>
      <c r="D116" s="26" t="s">
        <v>38</v>
      </c>
      <c r="E116" s="26" t="s">
        <v>38</v>
      </c>
      <c r="F116" s="26" t="s">
        <v>28</v>
      </c>
      <c r="G116" s="26">
        <v>48.3</v>
      </c>
      <c r="H116" s="26">
        <v>164.9</v>
      </c>
    </row>
    <row r="117" spans="1:8">
      <c r="A117" s="24" t="s">
        <v>95</v>
      </c>
      <c r="B117" s="26">
        <v>33.9</v>
      </c>
      <c r="C117" s="26" t="s">
        <v>38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307.5</v>
      </c>
      <c r="C118" s="26" t="s">
        <v>38</v>
      </c>
      <c r="D118" s="26" t="s">
        <v>38</v>
      </c>
      <c r="E118" s="26" t="s">
        <v>38</v>
      </c>
      <c r="F118" s="26" t="s">
        <v>28</v>
      </c>
      <c r="G118" s="26">
        <v>65.5</v>
      </c>
      <c r="H118" s="26">
        <v>238.5</v>
      </c>
    </row>
    <row r="119" spans="1:8" ht="30">
      <c r="A119" s="24" t="s">
        <v>97</v>
      </c>
      <c r="B119" s="26">
        <v>42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9</v>
      </c>
      <c r="H119" s="26">
        <v>33</v>
      </c>
    </row>
    <row r="120" spans="1:8">
      <c r="A120" s="24" t="s">
        <v>98</v>
      </c>
      <c r="B120" s="26">
        <v>265.5</v>
      </c>
      <c r="C120" s="26" t="s">
        <v>38</v>
      </c>
      <c r="D120" s="26" t="s">
        <v>38</v>
      </c>
      <c r="E120" s="26" t="s">
        <v>38</v>
      </c>
      <c r="F120" s="26" t="s">
        <v>28</v>
      </c>
      <c r="G120" s="26">
        <v>56.5</v>
      </c>
      <c r="H120" s="26">
        <v>205.5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827.3</v>
      </c>
      <c r="C128" s="26" t="s">
        <v>38</v>
      </c>
      <c r="D128" s="26" t="s">
        <v>38</v>
      </c>
      <c r="E128" s="26" t="s">
        <v>38</v>
      </c>
      <c r="F128" s="26" t="s">
        <v>28</v>
      </c>
      <c r="G128" s="26">
        <v>101.1</v>
      </c>
      <c r="H128" s="26">
        <v>411.9</v>
      </c>
    </row>
    <row r="129" spans="1:8" ht="30">
      <c r="A129" s="24" t="s">
        <v>107</v>
      </c>
      <c r="B129" s="26">
        <v>119.2</v>
      </c>
      <c r="C129" s="26" t="s">
        <v>38</v>
      </c>
      <c r="D129" s="26" t="s">
        <v>38</v>
      </c>
      <c r="E129" s="26" t="s">
        <v>38</v>
      </c>
      <c r="F129" s="26" t="s">
        <v>28</v>
      </c>
      <c r="G129" s="26">
        <v>20.6</v>
      </c>
      <c r="H129" s="26">
        <v>81.8</v>
      </c>
    </row>
    <row r="130" spans="1:8">
      <c r="A130" s="24" t="s">
        <v>108</v>
      </c>
      <c r="B130" s="26">
        <v>115.4</v>
      </c>
      <c r="C130" s="26" t="s">
        <v>38</v>
      </c>
      <c r="D130" s="26" t="s">
        <v>38</v>
      </c>
      <c r="E130" s="26" t="s">
        <v>38</v>
      </c>
      <c r="F130" s="26" t="s">
        <v>28</v>
      </c>
      <c r="G130" s="26">
        <v>20.9</v>
      </c>
      <c r="H130" s="26">
        <v>79.900000000000006</v>
      </c>
    </row>
    <row r="131" spans="1:8">
      <c r="A131" s="24" t="s">
        <v>109</v>
      </c>
      <c r="B131" s="26">
        <v>187.4</v>
      </c>
      <c r="C131" s="26">
        <v>98.3</v>
      </c>
      <c r="D131" s="26" t="s">
        <v>38</v>
      </c>
      <c r="E131" s="26" t="s">
        <v>38</v>
      </c>
      <c r="F131" s="26" t="s">
        <v>28</v>
      </c>
      <c r="G131" s="26" t="s">
        <v>38</v>
      </c>
      <c r="H131" s="26">
        <v>70.2</v>
      </c>
    </row>
    <row r="132" spans="1:8">
      <c r="A132" s="24" t="s">
        <v>110</v>
      </c>
      <c r="B132" s="26">
        <v>29.8</v>
      </c>
      <c r="C132" s="26" t="s">
        <v>38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>
        <v>23.6</v>
      </c>
    </row>
    <row r="133" spans="1:8">
      <c r="A133" s="24" t="s">
        <v>111</v>
      </c>
      <c r="B133" s="26">
        <v>52.8</v>
      </c>
      <c r="C133" s="26" t="s">
        <v>38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>
        <v>23</v>
      </c>
    </row>
    <row r="134" spans="1:8">
      <c r="A134" s="24" t="s">
        <v>112</v>
      </c>
      <c r="B134" s="26">
        <v>185.2</v>
      </c>
      <c r="C134" s="26">
        <v>137.6</v>
      </c>
      <c r="D134" s="26" t="s">
        <v>28</v>
      </c>
      <c r="E134" s="26" t="s">
        <v>28</v>
      </c>
      <c r="F134" s="26" t="s">
        <v>28</v>
      </c>
      <c r="G134" s="26">
        <v>7.4</v>
      </c>
      <c r="H134" s="26">
        <v>40.200000000000003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20.7</v>
      </c>
      <c r="C136" s="26" t="s">
        <v>38</v>
      </c>
      <c r="D136" s="26" t="s">
        <v>38</v>
      </c>
      <c r="E136" s="26" t="s">
        <v>38</v>
      </c>
      <c r="F136" s="26" t="s">
        <v>28</v>
      </c>
      <c r="G136" s="26">
        <v>27.7</v>
      </c>
      <c r="H136" s="26">
        <v>26</v>
      </c>
    </row>
    <row r="137" spans="1:8">
      <c r="A137" s="41" t="s">
        <v>115</v>
      </c>
      <c r="B137" s="26">
        <v>21.5</v>
      </c>
      <c r="C137" s="26" t="s">
        <v>38</v>
      </c>
      <c r="D137" s="26" t="s">
        <v>38</v>
      </c>
      <c r="E137" s="26" t="s">
        <v>38</v>
      </c>
      <c r="F137" s="26" t="s">
        <v>28</v>
      </c>
      <c r="G137" s="26">
        <v>28.4</v>
      </c>
      <c r="H137" s="26">
        <v>27.1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57.8</v>
      </c>
      <c r="C141" s="26">
        <v>98.4</v>
      </c>
      <c r="D141" s="26" t="s">
        <v>38</v>
      </c>
      <c r="E141" s="26" t="s">
        <v>38</v>
      </c>
      <c r="F141" s="26" t="s">
        <v>28</v>
      </c>
      <c r="G141" s="26" t="s">
        <v>38</v>
      </c>
      <c r="H141" s="26">
        <v>46.8</v>
      </c>
    </row>
    <row r="142" spans="1:8">
      <c r="A142" s="47" t="s">
        <v>120</v>
      </c>
      <c r="B142" s="30">
        <v>2.7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0.8</v>
      </c>
      <c r="H142" s="30">
        <v>1.9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5762</v>
      </c>
      <c r="C144" s="23">
        <v>4449</v>
      </c>
      <c r="D144" s="23" t="s">
        <v>38</v>
      </c>
      <c r="E144" s="23" t="s">
        <v>38</v>
      </c>
      <c r="F144" s="23" t="s">
        <v>28</v>
      </c>
      <c r="G144" s="23" t="s">
        <v>38</v>
      </c>
      <c r="H144" s="23" t="s">
        <v>38</v>
      </c>
    </row>
    <row r="145" spans="1:8">
      <c r="A145" s="49" t="s">
        <v>123</v>
      </c>
      <c r="B145" s="23">
        <v>5762</v>
      </c>
      <c r="C145" s="23">
        <v>4449</v>
      </c>
      <c r="D145" s="23" t="s">
        <v>38</v>
      </c>
      <c r="E145" s="23" t="s">
        <v>38</v>
      </c>
      <c r="F145" s="23" t="s">
        <v>28</v>
      </c>
      <c r="G145" s="23" t="s">
        <v>38</v>
      </c>
      <c r="H145" s="23" t="s">
        <v>38</v>
      </c>
    </row>
    <row r="146" spans="1:8">
      <c r="A146" s="50" t="s">
        <v>124</v>
      </c>
      <c r="B146" s="23">
        <v>2313</v>
      </c>
      <c r="C146" s="23">
        <v>1749</v>
      </c>
      <c r="D146" s="23">
        <v>71</v>
      </c>
      <c r="E146" s="23">
        <v>71</v>
      </c>
      <c r="F146" s="23" t="s">
        <v>28</v>
      </c>
      <c r="G146" s="23" t="s">
        <v>38</v>
      </c>
      <c r="H146" s="23" t="s">
        <v>38</v>
      </c>
    </row>
    <row r="147" spans="1:8">
      <c r="A147" s="51" t="s">
        <v>125</v>
      </c>
      <c r="B147" s="23">
        <v>5232</v>
      </c>
      <c r="C147" s="23" t="s">
        <v>38</v>
      </c>
      <c r="D147" s="23" t="s">
        <v>38</v>
      </c>
      <c r="E147" s="23" t="s">
        <v>38</v>
      </c>
      <c r="F147" s="23" t="s">
        <v>28</v>
      </c>
      <c r="G147" s="23" t="s">
        <v>38</v>
      </c>
      <c r="H147" s="23" t="s">
        <v>38</v>
      </c>
    </row>
    <row r="148" spans="1:8">
      <c r="A148" s="52" t="s">
        <v>126</v>
      </c>
      <c r="B148" s="23">
        <v>530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149733</v>
      </c>
      <c r="C150" s="23">
        <v>148326</v>
      </c>
      <c r="D150" s="23">
        <v>224</v>
      </c>
      <c r="E150" s="23">
        <v>224</v>
      </c>
      <c r="F150" s="23" t="s">
        <v>28</v>
      </c>
      <c r="G150" s="23">
        <v>1178</v>
      </c>
      <c r="H150" s="23">
        <v>5</v>
      </c>
    </row>
    <row r="151" spans="1:8">
      <c r="A151" s="55" t="s">
        <v>129</v>
      </c>
      <c r="B151" s="23">
        <v>2243</v>
      </c>
      <c r="C151" s="23" t="s">
        <v>38</v>
      </c>
      <c r="D151" s="23" t="s">
        <v>38</v>
      </c>
      <c r="E151" s="23" t="s">
        <v>38</v>
      </c>
      <c r="F151" s="23" t="s">
        <v>28</v>
      </c>
      <c r="G151" s="23">
        <v>1988</v>
      </c>
      <c r="H151" s="23">
        <v>62</v>
      </c>
    </row>
    <row r="152" spans="1:8">
      <c r="A152" s="56" t="s">
        <v>130</v>
      </c>
      <c r="B152" s="23">
        <v>1258</v>
      </c>
      <c r="C152" s="23" t="s">
        <v>38</v>
      </c>
      <c r="D152" s="23" t="s">
        <v>38</v>
      </c>
      <c r="E152" s="23" t="s">
        <v>38</v>
      </c>
      <c r="F152" s="23" t="s">
        <v>28</v>
      </c>
      <c r="G152" s="23">
        <v>1065</v>
      </c>
      <c r="H152" s="23" t="s">
        <v>28</v>
      </c>
    </row>
    <row r="153" spans="1:8">
      <c r="A153" s="56" t="s">
        <v>131</v>
      </c>
      <c r="B153" s="23">
        <v>985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923</v>
      </c>
      <c r="H153" s="23">
        <v>62</v>
      </c>
    </row>
    <row r="154" spans="1:8">
      <c r="A154" s="55" t="s">
        <v>132</v>
      </c>
      <c r="B154" s="23">
        <v>1505660</v>
      </c>
      <c r="C154" s="23">
        <v>1460349</v>
      </c>
      <c r="D154" s="23">
        <v>237</v>
      </c>
      <c r="E154" s="23">
        <v>237</v>
      </c>
      <c r="F154" s="23" t="s">
        <v>28</v>
      </c>
      <c r="G154" s="23">
        <v>43917</v>
      </c>
      <c r="H154" s="23">
        <v>1157</v>
      </c>
    </row>
    <row r="155" spans="1:8">
      <c r="A155" s="51" t="s">
        <v>133</v>
      </c>
      <c r="B155" s="23">
        <v>1503788</v>
      </c>
      <c r="C155" s="23" t="s">
        <v>38</v>
      </c>
      <c r="D155" s="23" t="s">
        <v>38</v>
      </c>
      <c r="E155" s="23" t="s">
        <v>38</v>
      </c>
      <c r="F155" s="23" t="s">
        <v>28</v>
      </c>
      <c r="G155" s="23">
        <v>43008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1497218</v>
      </c>
      <c r="C157" s="23" t="s">
        <v>38</v>
      </c>
      <c r="D157" s="23" t="s">
        <v>38</v>
      </c>
      <c r="E157" s="23" t="s">
        <v>38</v>
      </c>
      <c r="F157" s="23" t="s">
        <v>28</v>
      </c>
      <c r="G157" s="23">
        <v>36637</v>
      </c>
      <c r="H157" s="23">
        <v>928</v>
      </c>
    </row>
    <row r="158" spans="1:8" ht="25.5">
      <c r="A158" s="58" t="s">
        <v>135</v>
      </c>
      <c r="B158" s="23">
        <v>591888</v>
      </c>
      <c r="C158" s="23" t="s">
        <v>38</v>
      </c>
      <c r="D158" s="23" t="s">
        <v>38</v>
      </c>
      <c r="E158" s="23" t="s">
        <v>38</v>
      </c>
      <c r="F158" s="23" t="s">
        <v>28</v>
      </c>
      <c r="G158" s="23">
        <v>23472</v>
      </c>
      <c r="H158" s="23">
        <v>755</v>
      </c>
    </row>
    <row r="159" spans="1:8">
      <c r="A159" s="59" t="s">
        <v>136</v>
      </c>
      <c r="B159" s="23">
        <v>850306</v>
      </c>
      <c r="C159" s="23" t="s">
        <v>38</v>
      </c>
      <c r="D159" s="23" t="s">
        <v>38</v>
      </c>
      <c r="E159" s="23" t="s">
        <v>38</v>
      </c>
      <c r="F159" s="23" t="s">
        <v>28</v>
      </c>
      <c r="G159" s="23">
        <v>23495</v>
      </c>
      <c r="H159" s="23">
        <v>628</v>
      </c>
    </row>
    <row r="160" spans="1:8">
      <c r="A160" s="60" t="s">
        <v>137</v>
      </c>
      <c r="B160" s="23">
        <v>646912</v>
      </c>
      <c r="C160" s="23" t="s">
        <v>38</v>
      </c>
      <c r="D160" s="23" t="s">
        <v>38</v>
      </c>
      <c r="E160" s="23" t="s">
        <v>38</v>
      </c>
      <c r="F160" s="23" t="s">
        <v>28</v>
      </c>
      <c r="G160" s="23">
        <v>13142</v>
      </c>
      <c r="H160" s="23">
        <v>300</v>
      </c>
    </row>
    <row r="161" spans="1:8">
      <c r="A161" s="61" t="s">
        <v>138</v>
      </c>
      <c r="B161" s="23">
        <v>2899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38</v>
      </c>
    </row>
    <row r="162" spans="1:8">
      <c r="A162" s="61" t="s">
        <v>139</v>
      </c>
      <c r="B162" s="23">
        <v>3034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>
        <v>2931</v>
      </c>
      <c r="H162" s="23" t="s">
        <v>38</v>
      </c>
    </row>
    <row r="163" spans="1:8">
      <c r="A163" s="61" t="s">
        <v>140</v>
      </c>
      <c r="B163" s="23">
        <v>528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38</v>
      </c>
    </row>
    <row r="164" spans="1:8">
      <c r="A164" s="61" t="s">
        <v>141</v>
      </c>
      <c r="B164" s="23">
        <v>109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1872</v>
      </c>
      <c r="C165" s="23" t="s">
        <v>38</v>
      </c>
      <c r="D165" s="23" t="s">
        <v>28</v>
      </c>
      <c r="E165" s="23" t="s">
        <v>28</v>
      </c>
      <c r="F165" s="23" t="s">
        <v>28</v>
      </c>
      <c r="G165" s="23">
        <v>909</v>
      </c>
      <c r="H165" s="23" t="s">
        <v>38</v>
      </c>
    </row>
    <row r="166" spans="1:8">
      <c r="A166" s="62" t="s">
        <v>143</v>
      </c>
      <c r="B166" s="23" t="s">
        <v>38</v>
      </c>
      <c r="C166" s="23" t="s">
        <v>38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38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38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168</v>
      </c>
      <c r="C169" s="23">
        <v>54</v>
      </c>
      <c r="D169" s="23">
        <v>16</v>
      </c>
      <c r="E169" s="23">
        <v>16</v>
      </c>
      <c r="F169" s="23" t="s">
        <v>28</v>
      </c>
      <c r="G169" s="23" t="s">
        <v>38</v>
      </c>
      <c r="H169" s="23" t="s">
        <v>38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5269</v>
      </c>
      <c r="C176" s="23" t="s">
        <v>28</v>
      </c>
      <c r="D176" s="23">
        <v>82</v>
      </c>
      <c r="E176" s="23">
        <v>82</v>
      </c>
      <c r="F176" s="23" t="s">
        <v>28</v>
      </c>
      <c r="G176" s="23">
        <v>4986</v>
      </c>
      <c r="H176" s="23">
        <v>201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38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38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38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38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985</v>
      </c>
      <c r="C183" s="23" t="s">
        <v>38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38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933</v>
      </c>
      <c r="C185" s="23">
        <v>469</v>
      </c>
      <c r="D185" s="23">
        <v>50</v>
      </c>
      <c r="E185" s="23" t="s">
        <v>38</v>
      </c>
      <c r="F185" s="23" t="s">
        <v>38</v>
      </c>
      <c r="G185" s="23">
        <v>414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114</v>
      </c>
      <c r="C187" s="23">
        <v>100</v>
      </c>
      <c r="D187" s="23">
        <v>14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>
        <v>15</v>
      </c>
      <c r="C190" s="23" t="s">
        <v>38</v>
      </c>
      <c r="D190" s="23" t="s">
        <v>38</v>
      </c>
      <c r="E190" s="23" t="s">
        <v>28</v>
      </c>
      <c r="F190" s="23" t="s">
        <v>38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22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39</v>
      </c>
      <c r="C193" s="23">
        <v>22</v>
      </c>
      <c r="D193" s="23" t="s">
        <v>38</v>
      </c>
      <c r="E193" s="23" t="s">
        <v>38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1431</v>
      </c>
      <c r="C194" s="23">
        <v>183</v>
      </c>
      <c r="D194" s="23">
        <v>26</v>
      </c>
      <c r="E194" s="23">
        <v>22</v>
      </c>
      <c r="F194" s="23">
        <v>4</v>
      </c>
      <c r="G194" s="23">
        <v>1222</v>
      </c>
      <c r="H194" s="22" t="s">
        <v>23</v>
      </c>
    </row>
    <row r="195" spans="1:8">
      <c r="A195" s="60" t="s">
        <v>172</v>
      </c>
      <c r="B195" s="23">
        <v>16948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16948</v>
      </c>
      <c r="H195" s="22" t="s">
        <v>23</v>
      </c>
    </row>
    <row r="196" spans="1:8">
      <c r="A196" s="75" t="s">
        <v>173</v>
      </c>
      <c r="B196" s="23">
        <v>5895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5895</v>
      </c>
      <c r="H196" s="22" t="s">
        <v>23</v>
      </c>
    </row>
    <row r="197" spans="1:8">
      <c r="A197" s="76" t="s">
        <v>174</v>
      </c>
      <c r="B197" s="23">
        <v>115</v>
      </c>
      <c r="C197" s="23">
        <v>94</v>
      </c>
      <c r="D197" s="23">
        <v>21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84</v>
      </c>
      <c r="C198" s="23">
        <v>70</v>
      </c>
      <c r="D198" s="23">
        <v>14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150</v>
      </c>
      <c r="C199" s="23">
        <v>133</v>
      </c>
      <c r="D199" s="23">
        <v>17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38</v>
      </c>
      <c r="D201" s="26" t="s">
        <v>38</v>
      </c>
      <c r="E201" s="26">
        <v>47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38</v>
      </c>
      <c r="D203" s="26" t="s">
        <v>38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78</v>
      </c>
      <c r="D206" s="26">
        <v>101.5</v>
      </c>
      <c r="E206" s="26" t="s">
        <v>28</v>
      </c>
      <c r="F206" s="26" t="s">
        <v>38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53</v>
      </c>
      <c r="D209" s="23">
        <v>6</v>
      </c>
      <c r="E209" s="23">
        <v>4</v>
      </c>
      <c r="F209" s="23">
        <v>15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38</v>
      </c>
      <c r="D210" s="26" t="s">
        <v>38</v>
      </c>
      <c r="E210" s="26" t="s">
        <v>38</v>
      </c>
      <c r="F210" s="26">
        <v>35.700000000000003</v>
      </c>
      <c r="G210" s="26">
        <v>0.1</v>
      </c>
      <c r="H210" s="26">
        <v>21.2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38</v>
      </c>
      <c r="D211" s="26" t="s">
        <v>38</v>
      </c>
      <c r="E211" s="26" t="s">
        <v>38</v>
      </c>
      <c r="F211" s="26">
        <v>35.700000000000003</v>
      </c>
      <c r="G211" s="26">
        <v>0.1</v>
      </c>
      <c r="H211" s="26">
        <v>7.3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38</v>
      </c>
      <c r="D212" s="26" t="s">
        <v>38</v>
      </c>
      <c r="E212" s="26">
        <v>69.2</v>
      </c>
      <c r="F212" s="26" t="s">
        <v>38</v>
      </c>
      <c r="G212" s="26">
        <v>0.1</v>
      </c>
      <c r="H212" s="26">
        <v>3.7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404</v>
      </c>
      <c r="D214" s="23">
        <v>19</v>
      </c>
      <c r="E214" s="23">
        <v>19</v>
      </c>
      <c r="F214" s="23" t="s">
        <v>28</v>
      </c>
      <c r="G214" s="23" t="s">
        <v>38</v>
      </c>
      <c r="H214" s="23" t="s">
        <v>38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194</v>
      </c>
      <c r="D215" s="23">
        <v>10</v>
      </c>
      <c r="E215" s="23">
        <v>10</v>
      </c>
      <c r="F215" s="23" t="s">
        <v>28</v>
      </c>
      <c r="G215" s="23" t="s">
        <v>38</v>
      </c>
      <c r="H215" s="23" t="s">
        <v>38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24721</v>
      </c>
      <c r="D216" s="23">
        <v>37</v>
      </c>
      <c r="E216" s="23">
        <v>37</v>
      </c>
      <c r="F216" s="23" t="s">
        <v>28</v>
      </c>
      <c r="G216" s="23">
        <v>4</v>
      </c>
      <c r="H216" s="23">
        <v>5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>
        <v>486783</v>
      </c>
      <c r="D217" s="23">
        <v>47</v>
      </c>
      <c r="E217" s="23">
        <v>47</v>
      </c>
      <c r="F217" s="23" t="s">
        <v>28</v>
      </c>
      <c r="G217" s="23">
        <v>21</v>
      </c>
      <c r="H217" s="23">
        <v>29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223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39</v>
      </c>
      <c r="D9" s="20">
        <v>494</v>
      </c>
      <c r="E9" s="20">
        <v>464</v>
      </c>
      <c r="F9" s="20">
        <v>30</v>
      </c>
      <c r="G9" s="20">
        <v>16149</v>
      </c>
      <c r="H9" s="20">
        <v>28</v>
      </c>
    </row>
    <row r="10" spans="1:8" ht="30">
      <c r="A10" s="21" t="s">
        <v>24</v>
      </c>
      <c r="B10" s="22" t="s">
        <v>23</v>
      </c>
      <c r="C10" s="23">
        <v>24</v>
      </c>
      <c r="D10" s="23">
        <v>102</v>
      </c>
      <c r="E10" s="23">
        <v>87</v>
      </c>
      <c r="F10" s="23">
        <v>15</v>
      </c>
      <c r="G10" s="23">
        <v>12557</v>
      </c>
      <c r="H10" s="23">
        <v>25</v>
      </c>
    </row>
    <row r="11" spans="1:8" ht="45">
      <c r="A11" s="24" t="s">
        <v>25</v>
      </c>
      <c r="B11" s="25" t="s">
        <v>23</v>
      </c>
      <c r="C11" s="26">
        <v>61.5</v>
      </c>
      <c r="D11" s="26">
        <v>20.6</v>
      </c>
      <c r="E11" s="26">
        <v>18.8</v>
      </c>
      <c r="F11" s="26">
        <v>50</v>
      </c>
      <c r="G11" s="26">
        <v>77.8</v>
      </c>
      <c r="H11" s="26">
        <v>89.3</v>
      </c>
    </row>
    <row r="12" spans="1:8" ht="25.5">
      <c r="A12" s="27" t="s">
        <v>26</v>
      </c>
      <c r="B12" s="20" t="s">
        <v>23</v>
      </c>
      <c r="C12" s="20">
        <v>1950</v>
      </c>
      <c r="D12" s="20">
        <v>309</v>
      </c>
      <c r="E12" s="20">
        <v>232</v>
      </c>
      <c r="F12" s="20">
        <v>77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1460</v>
      </c>
      <c r="D13" s="23">
        <v>305</v>
      </c>
      <c r="E13" s="23">
        <v>228</v>
      </c>
      <c r="F13" s="23">
        <v>77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1299</v>
      </c>
      <c r="D14" s="23">
        <v>253</v>
      </c>
      <c r="E14" s="23">
        <v>193</v>
      </c>
      <c r="F14" s="23">
        <v>60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161</v>
      </c>
      <c r="D15" s="23">
        <v>52</v>
      </c>
      <c r="E15" s="23">
        <v>35</v>
      </c>
      <c r="F15" s="23">
        <v>17</v>
      </c>
      <c r="G15" s="22" t="s">
        <v>23</v>
      </c>
      <c r="H15" s="22" t="s">
        <v>23</v>
      </c>
    </row>
    <row r="16" spans="1:8">
      <c r="A16" s="29" t="s">
        <v>31</v>
      </c>
      <c r="B16" s="30">
        <v>185970.8</v>
      </c>
      <c r="C16" s="30">
        <v>112583.6</v>
      </c>
      <c r="D16" s="30">
        <v>68215.8</v>
      </c>
      <c r="E16" s="30">
        <v>51517.3</v>
      </c>
      <c r="F16" s="30">
        <v>16698.5</v>
      </c>
      <c r="G16" s="30">
        <v>4786.3</v>
      </c>
      <c r="H16" s="30">
        <v>385.1</v>
      </c>
    </row>
    <row r="17" spans="1:8">
      <c r="A17" s="31" t="s">
        <v>32</v>
      </c>
      <c r="B17" s="26">
        <v>172280.5</v>
      </c>
      <c r="C17" s="26">
        <v>99875</v>
      </c>
      <c r="D17" s="26">
        <v>68182.8</v>
      </c>
      <c r="E17" s="26">
        <v>51484.3</v>
      </c>
      <c r="F17" s="26">
        <v>16698.5</v>
      </c>
      <c r="G17" s="26">
        <v>4075</v>
      </c>
      <c r="H17" s="26">
        <v>147.69999999999999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140872.4</v>
      </c>
      <c r="C19" s="26">
        <v>81050.600000000006</v>
      </c>
      <c r="D19" s="26">
        <v>57892.9</v>
      </c>
      <c r="E19" s="26">
        <v>48342.9</v>
      </c>
      <c r="F19" s="26">
        <v>9550</v>
      </c>
      <c r="G19" s="26">
        <v>1867.8</v>
      </c>
      <c r="H19" s="26">
        <v>61.1</v>
      </c>
    </row>
    <row r="20" spans="1:8">
      <c r="A20" s="32" t="s">
        <v>35</v>
      </c>
      <c r="B20" s="26">
        <v>7942.7</v>
      </c>
      <c r="C20" s="26">
        <v>6692</v>
      </c>
      <c r="D20" s="26">
        <v>651.4</v>
      </c>
      <c r="E20" s="26">
        <v>166.4</v>
      </c>
      <c r="F20" s="26">
        <v>485</v>
      </c>
      <c r="G20" s="26">
        <v>599.29999999999995</v>
      </c>
      <c r="H20" s="26" t="s">
        <v>28</v>
      </c>
    </row>
    <row r="21" spans="1:8">
      <c r="A21" s="32" t="s">
        <v>36</v>
      </c>
      <c r="B21" s="26">
        <v>10207.200000000001</v>
      </c>
      <c r="C21" s="26">
        <v>9817.5</v>
      </c>
      <c r="D21" s="26">
        <v>373.5</v>
      </c>
      <c r="E21" s="26" t="s">
        <v>38</v>
      </c>
      <c r="F21" s="26" t="s">
        <v>38</v>
      </c>
      <c r="G21" s="26">
        <v>16.2</v>
      </c>
      <c r="H21" s="26" t="s">
        <v>28</v>
      </c>
    </row>
    <row r="22" spans="1:8">
      <c r="A22" s="32" t="s">
        <v>37</v>
      </c>
      <c r="B22" s="26">
        <v>266.3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130.69999999999999</v>
      </c>
      <c r="H22" s="26" t="s">
        <v>38</v>
      </c>
    </row>
    <row r="23" spans="1:8">
      <c r="A23" s="32" t="s">
        <v>39</v>
      </c>
      <c r="B23" s="26">
        <v>12992</v>
      </c>
      <c r="C23" s="26">
        <v>2224.9</v>
      </c>
      <c r="D23" s="26">
        <v>9265</v>
      </c>
      <c r="E23" s="26" t="s">
        <v>38</v>
      </c>
      <c r="F23" s="26" t="s">
        <v>38</v>
      </c>
      <c r="G23" s="26">
        <v>1461.1</v>
      </c>
      <c r="H23" s="26">
        <v>41</v>
      </c>
    </row>
    <row r="24" spans="1:8" ht="30">
      <c r="A24" s="33" t="s">
        <v>40</v>
      </c>
      <c r="B24" s="26">
        <v>146838.29999999999</v>
      </c>
      <c r="C24" s="26">
        <v>86380.4</v>
      </c>
      <c r="D24" s="26">
        <v>57737.3</v>
      </c>
      <c r="E24" s="26">
        <v>47602.3</v>
      </c>
      <c r="F24" s="26">
        <v>10135</v>
      </c>
      <c r="G24" s="26">
        <v>2613.9</v>
      </c>
      <c r="H24" s="26">
        <v>106.7</v>
      </c>
    </row>
    <row r="25" spans="1:8" ht="45">
      <c r="A25" s="21" t="s">
        <v>41</v>
      </c>
      <c r="B25" s="26">
        <v>85.2</v>
      </c>
      <c r="C25" s="26">
        <v>86.5</v>
      </c>
      <c r="D25" s="26">
        <v>84.7</v>
      </c>
      <c r="E25" s="26">
        <v>92.5</v>
      </c>
      <c r="F25" s="26">
        <v>60.7</v>
      </c>
      <c r="G25" s="26">
        <v>64.099999999999994</v>
      </c>
      <c r="H25" s="26">
        <v>72.2</v>
      </c>
    </row>
    <row r="26" spans="1:8" ht="25.5">
      <c r="A26" s="18" t="s">
        <v>42</v>
      </c>
      <c r="B26" s="30">
        <v>109149.6</v>
      </c>
      <c r="C26" s="30">
        <v>63991</v>
      </c>
      <c r="D26" s="30">
        <v>43685.8</v>
      </c>
      <c r="E26" s="30">
        <v>35174</v>
      </c>
      <c r="F26" s="30">
        <v>8511.7999999999993</v>
      </c>
      <c r="G26" s="30">
        <v>1411.7</v>
      </c>
      <c r="H26" s="30">
        <v>61.1</v>
      </c>
    </row>
    <row r="27" spans="1:8" ht="30">
      <c r="A27" s="34" t="s">
        <v>43</v>
      </c>
      <c r="B27" s="26">
        <v>86335.3</v>
      </c>
      <c r="C27" s="26">
        <v>42883</v>
      </c>
      <c r="D27" s="26">
        <v>42746</v>
      </c>
      <c r="E27" s="26">
        <v>34455</v>
      </c>
      <c r="F27" s="26">
        <v>8291</v>
      </c>
      <c r="G27" s="26">
        <v>706.1</v>
      </c>
      <c r="H27" s="26">
        <v>0.1</v>
      </c>
    </row>
    <row r="28" spans="1:8" ht="30">
      <c r="A28" s="35" t="s">
        <v>44</v>
      </c>
      <c r="B28" s="26">
        <v>59792.9</v>
      </c>
      <c r="C28" s="26">
        <v>27100</v>
      </c>
      <c r="D28" s="26">
        <v>32161</v>
      </c>
      <c r="E28" s="26">
        <v>26946</v>
      </c>
      <c r="F28" s="26">
        <v>5215</v>
      </c>
      <c r="G28" s="26">
        <v>531.9</v>
      </c>
      <c r="H28" s="26" t="s">
        <v>28</v>
      </c>
    </row>
    <row r="29" spans="1:8">
      <c r="A29" s="35" t="s">
        <v>45</v>
      </c>
      <c r="B29" s="26">
        <v>1787</v>
      </c>
      <c r="C29" s="26" t="s">
        <v>38</v>
      </c>
      <c r="D29" s="26" t="s">
        <v>38</v>
      </c>
      <c r="E29" s="26" t="s">
        <v>38</v>
      </c>
      <c r="F29" s="26" t="s">
        <v>38</v>
      </c>
      <c r="G29" s="26" t="s">
        <v>28</v>
      </c>
      <c r="H29" s="26" t="s">
        <v>28</v>
      </c>
    </row>
    <row r="30" spans="1:8">
      <c r="A30" s="35" t="s">
        <v>46</v>
      </c>
      <c r="B30" s="26">
        <v>12341</v>
      </c>
      <c r="C30" s="26">
        <v>7156</v>
      </c>
      <c r="D30" s="26">
        <v>5027</v>
      </c>
      <c r="E30" s="26">
        <v>4397</v>
      </c>
      <c r="F30" s="26">
        <v>630</v>
      </c>
      <c r="G30" s="26">
        <v>158</v>
      </c>
      <c r="H30" s="26" t="s">
        <v>28</v>
      </c>
    </row>
    <row r="31" spans="1:8">
      <c r="A31" s="36" t="s">
        <v>47</v>
      </c>
      <c r="B31" s="26">
        <v>5252.2</v>
      </c>
      <c r="C31" s="26">
        <v>3474</v>
      </c>
      <c r="D31" s="26" t="s">
        <v>38</v>
      </c>
      <c r="E31" s="26">
        <v>1637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38</v>
      </c>
      <c r="C32" s="26" t="s">
        <v>38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>
        <v>0.1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38</v>
      </c>
      <c r="D34" s="26">
        <v>1761</v>
      </c>
      <c r="E34" s="26" t="s">
        <v>38</v>
      </c>
      <c r="F34" s="26" t="s">
        <v>38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4103</v>
      </c>
      <c r="C36" s="26" t="s">
        <v>38</v>
      </c>
      <c r="D36" s="26" t="s">
        <v>38</v>
      </c>
      <c r="E36" s="26" t="s">
        <v>38</v>
      </c>
      <c r="F36" s="26" t="s">
        <v>38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38</v>
      </c>
      <c r="G37" s="26" t="s">
        <v>28</v>
      </c>
      <c r="H37" s="26" t="s">
        <v>28</v>
      </c>
    </row>
    <row r="38" spans="1:8">
      <c r="A38" s="34" t="s">
        <v>54</v>
      </c>
      <c r="B38" s="26">
        <v>436.7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>
        <v>0.3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436.2</v>
      </c>
      <c r="C42" s="26" t="s">
        <v>38</v>
      </c>
      <c r="D42" s="26" t="s">
        <v>28</v>
      </c>
      <c r="E42" s="26" t="s">
        <v>28</v>
      </c>
      <c r="F42" s="26" t="s">
        <v>28</v>
      </c>
      <c r="G42" s="26">
        <v>0.1</v>
      </c>
      <c r="H42" s="26" t="s">
        <v>38</v>
      </c>
    </row>
    <row r="43" spans="1:8" ht="30">
      <c r="A43" s="37" t="s">
        <v>59</v>
      </c>
      <c r="B43" s="26">
        <v>0.2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38</v>
      </c>
      <c r="C45" s="26" t="s">
        <v>38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38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38</v>
      </c>
      <c r="H49" s="26" t="s">
        <v>28</v>
      </c>
    </row>
    <row r="50" spans="1:8">
      <c r="A50" s="36" t="s">
        <v>66</v>
      </c>
      <c r="B50" s="26">
        <v>0.2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38</v>
      </c>
      <c r="H50" s="26" t="s">
        <v>38</v>
      </c>
    </row>
    <row r="51" spans="1:8">
      <c r="A51" s="34" t="s">
        <v>67</v>
      </c>
      <c r="B51" s="26">
        <v>1534</v>
      </c>
      <c r="C51" s="26" t="s">
        <v>38</v>
      </c>
      <c r="D51" s="26" t="s">
        <v>38</v>
      </c>
      <c r="E51" s="26" t="s">
        <v>38</v>
      </c>
      <c r="F51" s="26" t="s">
        <v>38</v>
      </c>
      <c r="G51" s="26">
        <v>570.4</v>
      </c>
      <c r="H51" s="26">
        <v>47.6</v>
      </c>
    </row>
    <row r="52" spans="1:8">
      <c r="A52" s="38" t="s">
        <v>68</v>
      </c>
      <c r="B52" s="26">
        <v>205.7</v>
      </c>
      <c r="C52" s="26" t="s">
        <v>38</v>
      </c>
      <c r="D52" s="26" t="s">
        <v>38</v>
      </c>
      <c r="E52" s="26" t="s">
        <v>28</v>
      </c>
      <c r="F52" s="26" t="s">
        <v>38</v>
      </c>
      <c r="G52" s="26">
        <v>88.9</v>
      </c>
      <c r="H52" s="26">
        <v>13</v>
      </c>
    </row>
    <row r="53" spans="1:8" ht="25.5">
      <c r="A53" s="39" t="s">
        <v>69</v>
      </c>
      <c r="B53" s="26">
        <v>194.7</v>
      </c>
      <c r="C53" s="26" t="s">
        <v>38</v>
      </c>
      <c r="D53" s="26" t="s">
        <v>38</v>
      </c>
      <c r="E53" s="26" t="s">
        <v>28</v>
      </c>
      <c r="F53" s="26" t="s">
        <v>38</v>
      </c>
      <c r="G53" s="26">
        <v>80</v>
      </c>
      <c r="H53" s="26">
        <v>10.9</v>
      </c>
    </row>
    <row r="54" spans="1:8" ht="30">
      <c r="A54" s="24" t="s">
        <v>70</v>
      </c>
      <c r="B54" s="26">
        <v>42.3</v>
      </c>
      <c r="C54" s="26" t="s">
        <v>38</v>
      </c>
      <c r="D54" s="26" t="s">
        <v>38</v>
      </c>
      <c r="E54" s="26" t="s">
        <v>28</v>
      </c>
      <c r="F54" s="26" t="s">
        <v>38</v>
      </c>
      <c r="G54" s="26">
        <v>12.8</v>
      </c>
      <c r="H54" s="26" t="s">
        <v>38</v>
      </c>
    </row>
    <row r="55" spans="1:8">
      <c r="A55" s="24" t="s">
        <v>71</v>
      </c>
      <c r="B55" s="26">
        <v>5.6</v>
      </c>
      <c r="C55" s="26" t="s">
        <v>28</v>
      </c>
      <c r="D55" s="26" t="s">
        <v>38</v>
      </c>
      <c r="E55" s="26" t="s">
        <v>28</v>
      </c>
      <c r="F55" s="26" t="s">
        <v>38</v>
      </c>
      <c r="G55" s="26">
        <v>0.8</v>
      </c>
      <c r="H55" s="26" t="s">
        <v>38</v>
      </c>
    </row>
    <row r="56" spans="1:8">
      <c r="A56" s="24" t="s">
        <v>72</v>
      </c>
      <c r="B56" s="26">
        <v>5.9</v>
      </c>
      <c r="C56" s="26" t="s">
        <v>38</v>
      </c>
      <c r="D56" s="26" t="s">
        <v>28</v>
      </c>
      <c r="E56" s="26" t="s">
        <v>28</v>
      </c>
      <c r="F56" s="26" t="s">
        <v>28</v>
      </c>
      <c r="G56" s="26">
        <v>5.0999999999999996</v>
      </c>
      <c r="H56" s="26" t="s">
        <v>38</v>
      </c>
    </row>
    <row r="57" spans="1:8">
      <c r="A57" s="24" t="s">
        <v>73</v>
      </c>
      <c r="B57" s="26">
        <v>17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15</v>
      </c>
      <c r="H57" s="26">
        <v>1.9</v>
      </c>
    </row>
    <row r="58" spans="1:8">
      <c r="A58" s="24" t="s">
        <v>74</v>
      </c>
      <c r="B58" s="26">
        <v>33.9</v>
      </c>
      <c r="C58" s="26" t="s">
        <v>38</v>
      </c>
      <c r="D58" s="26" t="s">
        <v>28</v>
      </c>
      <c r="E58" s="26" t="s">
        <v>28</v>
      </c>
      <c r="F58" s="26" t="s">
        <v>28</v>
      </c>
      <c r="G58" s="26">
        <v>3.3</v>
      </c>
      <c r="H58" s="26" t="s">
        <v>38</v>
      </c>
    </row>
    <row r="59" spans="1:8">
      <c r="A59" s="24" t="s">
        <v>75</v>
      </c>
      <c r="B59" s="26">
        <v>34.299999999999997</v>
      </c>
      <c r="C59" s="26" t="s">
        <v>38</v>
      </c>
      <c r="D59" s="26" t="s">
        <v>28</v>
      </c>
      <c r="E59" s="26" t="s">
        <v>28</v>
      </c>
      <c r="F59" s="26" t="s">
        <v>28</v>
      </c>
      <c r="G59" s="26">
        <v>7</v>
      </c>
      <c r="H59" s="26" t="s">
        <v>38</v>
      </c>
    </row>
    <row r="60" spans="1:8">
      <c r="A60" s="40" t="s">
        <v>76</v>
      </c>
      <c r="B60" s="26">
        <v>9.5</v>
      </c>
      <c r="C60" s="26" t="s">
        <v>38</v>
      </c>
      <c r="D60" s="26" t="s">
        <v>28</v>
      </c>
      <c r="E60" s="26" t="s">
        <v>28</v>
      </c>
      <c r="F60" s="26" t="s">
        <v>28</v>
      </c>
      <c r="G60" s="26">
        <v>8.1999999999999993</v>
      </c>
      <c r="H60" s="26" t="s">
        <v>38</v>
      </c>
    </row>
    <row r="61" spans="1:8">
      <c r="A61" s="24" t="s">
        <v>77</v>
      </c>
      <c r="B61" s="26">
        <v>4.2</v>
      </c>
      <c r="C61" s="26" t="s">
        <v>38</v>
      </c>
      <c r="D61" s="26" t="s">
        <v>28</v>
      </c>
      <c r="E61" s="26" t="s">
        <v>28</v>
      </c>
      <c r="F61" s="26" t="s">
        <v>28</v>
      </c>
      <c r="G61" s="26">
        <v>3.4</v>
      </c>
      <c r="H61" s="26" t="s">
        <v>38</v>
      </c>
    </row>
    <row r="62" spans="1:8">
      <c r="A62" s="40" t="s">
        <v>78</v>
      </c>
      <c r="B62" s="26">
        <v>4.8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4.0999999999999996</v>
      </c>
      <c r="H62" s="26">
        <v>0.7</v>
      </c>
    </row>
    <row r="63" spans="1:8">
      <c r="A63" s="36" t="s">
        <v>79</v>
      </c>
      <c r="B63" s="26">
        <v>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2</v>
      </c>
      <c r="H63" s="26">
        <v>0</v>
      </c>
    </row>
    <row r="64" spans="1:8">
      <c r="A64" s="41" t="s">
        <v>80</v>
      </c>
      <c r="B64" s="26">
        <v>20638</v>
      </c>
      <c r="C64" s="26">
        <v>20067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8985.7999999999993</v>
      </c>
      <c r="C65" s="26">
        <v>8883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8106.8</v>
      </c>
      <c r="C66" s="26">
        <v>7654</v>
      </c>
      <c r="D66" s="26" t="s">
        <v>38</v>
      </c>
      <c r="E66" s="26" t="s">
        <v>38</v>
      </c>
      <c r="F66" s="26" t="s">
        <v>28</v>
      </c>
      <c r="G66" s="26" t="s">
        <v>38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3422.1</v>
      </c>
      <c r="C68" s="26">
        <v>3422</v>
      </c>
      <c r="D68" s="26" t="s">
        <v>28</v>
      </c>
      <c r="E68" s="26" t="s">
        <v>28</v>
      </c>
      <c r="F68" s="26" t="s">
        <v>28</v>
      </c>
      <c r="G68" s="26">
        <v>0.1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79.099999999999994</v>
      </c>
      <c r="C71" s="26">
        <v>67</v>
      </c>
      <c r="D71" s="26">
        <v>97.8</v>
      </c>
      <c r="E71" s="26">
        <v>98</v>
      </c>
      <c r="F71" s="26">
        <v>97.4</v>
      </c>
      <c r="G71" s="26">
        <v>50</v>
      </c>
      <c r="H71" s="26">
        <v>0.2</v>
      </c>
    </row>
    <row r="72" spans="1:8" ht="30">
      <c r="A72" s="35" t="s">
        <v>44</v>
      </c>
      <c r="B72" s="26">
        <v>54.8</v>
      </c>
      <c r="C72" s="26">
        <v>42.3</v>
      </c>
      <c r="D72" s="26">
        <v>73.599999999999994</v>
      </c>
      <c r="E72" s="26">
        <v>76.599999999999994</v>
      </c>
      <c r="F72" s="26">
        <v>61.3</v>
      </c>
      <c r="G72" s="26">
        <v>37.700000000000003</v>
      </c>
      <c r="H72" s="26" t="s">
        <v>28</v>
      </c>
    </row>
    <row r="73" spans="1:8">
      <c r="A73" s="35" t="s">
        <v>45</v>
      </c>
      <c r="B73" s="26">
        <v>1.6</v>
      </c>
      <c r="C73" s="26" t="s">
        <v>38</v>
      </c>
      <c r="D73" s="26" t="s">
        <v>38</v>
      </c>
      <c r="E73" s="26" t="s">
        <v>38</v>
      </c>
      <c r="F73" s="26" t="s">
        <v>38</v>
      </c>
      <c r="G73" s="26" t="s">
        <v>28</v>
      </c>
      <c r="H73" s="26" t="s">
        <v>28</v>
      </c>
    </row>
    <row r="74" spans="1:8">
      <c r="A74" s="35" t="s">
        <v>46</v>
      </c>
      <c r="B74" s="26">
        <v>11.3</v>
      </c>
      <c r="C74" s="26">
        <v>11.2</v>
      </c>
      <c r="D74" s="26">
        <v>11.5</v>
      </c>
      <c r="E74" s="26">
        <v>12.5</v>
      </c>
      <c r="F74" s="26">
        <v>7.4</v>
      </c>
      <c r="G74" s="26">
        <v>11.2</v>
      </c>
      <c r="H74" s="26" t="s">
        <v>28</v>
      </c>
    </row>
    <row r="75" spans="1:8">
      <c r="A75" s="36" t="s">
        <v>47</v>
      </c>
      <c r="B75" s="26">
        <v>4.8</v>
      </c>
      <c r="C75" s="26">
        <v>5.4</v>
      </c>
      <c r="D75" s="26" t="s">
        <v>38</v>
      </c>
      <c r="E75" s="26">
        <v>4.7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>
        <v>0.5</v>
      </c>
      <c r="C76" s="26" t="s">
        <v>38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>
        <v>0.2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2.2999999999999998</v>
      </c>
      <c r="C78" s="26">
        <v>1.2</v>
      </c>
      <c r="D78" s="26">
        <v>4</v>
      </c>
      <c r="E78" s="26" t="s">
        <v>38</v>
      </c>
      <c r="F78" s="26" t="s">
        <v>38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3.8</v>
      </c>
      <c r="C80" s="26">
        <v>3.8</v>
      </c>
      <c r="D80" s="26">
        <v>3.9</v>
      </c>
      <c r="E80" s="26" t="s">
        <v>38</v>
      </c>
      <c r="F80" s="26" t="s">
        <v>38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3.8</v>
      </c>
      <c r="C81" s="26">
        <v>3.8</v>
      </c>
      <c r="D81" s="26">
        <v>3.9</v>
      </c>
      <c r="E81" s="26" t="s">
        <v>38</v>
      </c>
      <c r="F81" s="26" t="s">
        <v>38</v>
      </c>
      <c r="G81" s="26" t="s">
        <v>28</v>
      </c>
      <c r="H81" s="26" t="s">
        <v>28</v>
      </c>
    </row>
    <row r="82" spans="1:8">
      <c r="A82" s="34" t="s">
        <v>54</v>
      </c>
      <c r="B82" s="26">
        <v>0.4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>
        <v>0.5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0.4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>
        <v>0.2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>
        <v>0.2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38</v>
      </c>
      <c r="C89" s="26" t="s">
        <v>38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38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38</v>
      </c>
      <c r="H93" s="26" t="s">
        <v>28</v>
      </c>
    </row>
    <row r="94" spans="1:8">
      <c r="A94" s="36" t="s">
        <v>66</v>
      </c>
      <c r="B94" s="26">
        <v>0</v>
      </c>
      <c r="C94" s="26" t="s">
        <v>28</v>
      </c>
      <c r="D94" s="26" t="s">
        <v>28</v>
      </c>
      <c r="E94" s="26" t="s">
        <v>28</v>
      </c>
      <c r="F94" s="26" t="s">
        <v>28</v>
      </c>
      <c r="G94" s="26">
        <v>0</v>
      </c>
      <c r="H94" s="26">
        <v>0.3</v>
      </c>
    </row>
    <row r="95" spans="1:8">
      <c r="A95" s="34" t="s">
        <v>67</v>
      </c>
      <c r="B95" s="26">
        <v>1.4</v>
      </c>
      <c r="C95" s="26">
        <v>0.8</v>
      </c>
      <c r="D95" s="26">
        <v>0.9</v>
      </c>
      <c r="E95" s="26" t="s">
        <v>38</v>
      </c>
      <c r="F95" s="26" t="s">
        <v>38</v>
      </c>
      <c r="G95" s="26">
        <v>40.4</v>
      </c>
      <c r="H95" s="26">
        <v>77.900000000000006</v>
      </c>
    </row>
    <row r="96" spans="1:8">
      <c r="A96" s="38" t="s">
        <v>68</v>
      </c>
      <c r="B96" s="26">
        <v>0.2</v>
      </c>
      <c r="C96" s="26" t="s">
        <v>38</v>
      </c>
      <c r="D96" s="26" t="s">
        <v>38</v>
      </c>
      <c r="E96" s="26" t="s">
        <v>28</v>
      </c>
      <c r="F96" s="26" t="s">
        <v>38</v>
      </c>
      <c r="G96" s="26">
        <v>6.3</v>
      </c>
      <c r="H96" s="26">
        <v>21.4</v>
      </c>
    </row>
    <row r="97" spans="1:8" ht="25.5">
      <c r="A97" s="39" t="s">
        <v>90</v>
      </c>
      <c r="B97" s="26">
        <v>0.2</v>
      </c>
      <c r="C97" s="26" t="s">
        <v>38</v>
      </c>
      <c r="D97" s="26" t="s">
        <v>38</v>
      </c>
      <c r="E97" s="26" t="s">
        <v>28</v>
      </c>
      <c r="F97" s="26" t="s">
        <v>38</v>
      </c>
      <c r="G97" s="26">
        <v>5.7</v>
      </c>
      <c r="H97" s="26">
        <v>17.8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38</v>
      </c>
      <c r="E98" s="26" t="s">
        <v>28</v>
      </c>
      <c r="F98" s="26" t="s">
        <v>38</v>
      </c>
      <c r="G98" s="26">
        <v>0.9</v>
      </c>
      <c r="H98" s="26">
        <v>2.2000000000000002</v>
      </c>
    </row>
    <row r="99" spans="1:8">
      <c r="A99" s="24" t="s">
        <v>71</v>
      </c>
      <c r="B99" s="26">
        <v>0</v>
      </c>
      <c r="C99" s="26" t="s">
        <v>28</v>
      </c>
      <c r="D99" s="26" t="s">
        <v>38</v>
      </c>
      <c r="E99" s="26" t="s">
        <v>28</v>
      </c>
      <c r="F99" s="26" t="s">
        <v>38</v>
      </c>
      <c r="G99" s="26" t="s">
        <v>38</v>
      </c>
      <c r="H99" s="26">
        <v>0.5</v>
      </c>
    </row>
    <row r="100" spans="1:8">
      <c r="A100" s="24" t="s">
        <v>72</v>
      </c>
      <c r="B100" s="26">
        <v>0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>
        <v>1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1.1000000000000001</v>
      </c>
      <c r="H101" s="26">
        <v>3.1</v>
      </c>
    </row>
    <row r="102" spans="1:8">
      <c r="A102" s="24" t="s">
        <v>74</v>
      </c>
      <c r="B102" s="26">
        <v>0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 t="s">
        <v>38</v>
      </c>
      <c r="H102" s="26">
        <v>0.9</v>
      </c>
    </row>
    <row r="103" spans="1:8">
      <c r="A103" s="24" t="s">
        <v>75</v>
      </c>
      <c r="B103" s="26">
        <v>0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 t="s">
        <v>38</v>
      </c>
      <c r="H103" s="26">
        <v>2</v>
      </c>
    </row>
    <row r="104" spans="1:8">
      <c r="A104" s="40" t="s">
        <v>76</v>
      </c>
      <c r="B104" s="26">
        <v>0</v>
      </c>
      <c r="C104" s="26" t="s">
        <v>38</v>
      </c>
      <c r="D104" s="26" t="s">
        <v>28</v>
      </c>
      <c r="E104" s="26" t="s">
        <v>28</v>
      </c>
      <c r="F104" s="26" t="s">
        <v>28</v>
      </c>
      <c r="G104" s="26" t="s">
        <v>38</v>
      </c>
      <c r="H104" s="26">
        <v>1.9</v>
      </c>
    </row>
    <row r="105" spans="1:8">
      <c r="A105" s="24" t="s">
        <v>77</v>
      </c>
      <c r="B105" s="26">
        <v>0</v>
      </c>
      <c r="C105" s="26" t="s">
        <v>38</v>
      </c>
      <c r="D105" s="26" t="s">
        <v>28</v>
      </c>
      <c r="E105" s="26" t="s">
        <v>28</v>
      </c>
      <c r="F105" s="26" t="s">
        <v>28</v>
      </c>
      <c r="G105" s="26" t="s">
        <v>38</v>
      </c>
      <c r="H105" s="26">
        <v>1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>
        <v>1.1000000000000001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0.1</v>
      </c>
    </row>
    <row r="108" spans="1:8">
      <c r="A108" s="41" t="s">
        <v>80</v>
      </c>
      <c r="B108" s="26">
        <v>18.899999999999999</v>
      </c>
      <c r="C108" s="26">
        <v>31.4</v>
      </c>
      <c r="D108" s="26">
        <v>1.2</v>
      </c>
      <c r="E108" s="26">
        <v>1.5</v>
      </c>
      <c r="F108" s="26" t="s">
        <v>28</v>
      </c>
      <c r="G108" s="26">
        <v>3.3</v>
      </c>
      <c r="H108" s="26" t="s">
        <v>28</v>
      </c>
    </row>
    <row r="109" spans="1:8" ht="30">
      <c r="A109" s="36" t="s">
        <v>81</v>
      </c>
      <c r="B109" s="26">
        <v>8.1999999999999993</v>
      </c>
      <c r="C109" s="26">
        <v>13.9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7.4</v>
      </c>
      <c r="C110" s="26">
        <v>12</v>
      </c>
      <c r="D110" s="26">
        <v>1</v>
      </c>
      <c r="E110" s="26">
        <v>1.2</v>
      </c>
      <c r="F110" s="26" t="s">
        <v>28</v>
      </c>
      <c r="G110" s="26">
        <v>1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3.1</v>
      </c>
      <c r="C112" s="26">
        <v>5.3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173.7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128.5</v>
      </c>
      <c r="H114" s="30">
        <v>45.2</v>
      </c>
    </row>
    <row r="115" spans="1:8" ht="30">
      <c r="A115" s="41" t="s">
        <v>93</v>
      </c>
      <c r="B115" s="26">
        <v>46.2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31.9</v>
      </c>
      <c r="H115" s="26">
        <v>14.3</v>
      </c>
    </row>
    <row r="116" spans="1:8" ht="30">
      <c r="A116" s="24" t="s">
        <v>94</v>
      </c>
      <c r="B116" s="26">
        <v>35.9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25.4</v>
      </c>
      <c r="H116" s="26">
        <v>10.5</v>
      </c>
    </row>
    <row r="117" spans="1:8">
      <c r="A117" s="24" t="s">
        <v>95</v>
      </c>
      <c r="B117" s="26">
        <v>5.7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2.8</v>
      </c>
      <c r="H117" s="26">
        <v>2.9</v>
      </c>
    </row>
    <row r="118" spans="1:8">
      <c r="A118" s="41" t="s">
        <v>96</v>
      </c>
      <c r="B118" s="26">
        <v>63.6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47.4</v>
      </c>
      <c r="H118" s="26">
        <v>16.100000000000001</v>
      </c>
    </row>
    <row r="119" spans="1:8" ht="30">
      <c r="A119" s="24" t="s">
        <v>97</v>
      </c>
      <c r="B119" s="26">
        <v>8.3000000000000007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5.9</v>
      </c>
      <c r="H119" s="26">
        <v>2.4</v>
      </c>
    </row>
    <row r="120" spans="1:8">
      <c r="A120" s="24" t="s">
        <v>98</v>
      </c>
      <c r="B120" s="26">
        <v>55.3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41.5</v>
      </c>
      <c r="H120" s="26">
        <v>13.8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63.9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49.2</v>
      </c>
      <c r="H128" s="26">
        <v>14.7</v>
      </c>
    </row>
    <row r="129" spans="1:8" ht="30">
      <c r="A129" s="24" t="s">
        <v>107</v>
      </c>
      <c r="B129" s="26">
        <v>11.4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8.6</v>
      </c>
      <c r="H129" s="26">
        <v>2.8</v>
      </c>
    </row>
    <row r="130" spans="1:8">
      <c r="A130" s="24" t="s">
        <v>108</v>
      </c>
      <c r="B130" s="26">
        <v>10.199999999999999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7.9</v>
      </c>
      <c r="H130" s="26">
        <v>2.2999999999999998</v>
      </c>
    </row>
    <row r="131" spans="1:8">
      <c r="A131" s="24" t="s">
        <v>109</v>
      </c>
      <c r="B131" s="26">
        <v>12.5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10.7</v>
      </c>
      <c r="H131" s="26">
        <v>1.8</v>
      </c>
    </row>
    <row r="132" spans="1:8">
      <c r="A132" s="24" t="s">
        <v>110</v>
      </c>
      <c r="B132" s="26" t="s">
        <v>38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3.5</v>
      </c>
      <c r="H132" s="26" t="s">
        <v>38</v>
      </c>
    </row>
    <row r="133" spans="1:8">
      <c r="A133" s="24" t="s">
        <v>111</v>
      </c>
      <c r="B133" s="26">
        <v>4.0999999999999996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3</v>
      </c>
      <c r="H133" s="26">
        <v>1.2</v>
      </c>
    </row>
    <row r="134" spans="1:8">
      <c r="A134" s="24" t="s">
        <v>112</v>
      </c>
      <c r="B134" s="26">
        <v>6.9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4.9000000000000004</v>
      </c>
      <c r="H134" s="26">
        <v>2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26.6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24.8</v>
      </c>
      <c r="H136" s="26">
        <v>31.7</v>
      </c>
    </row>
    <row r="137" spans="1:8">
      <c r="A137" s="41" t="s">
        <v>115</v>
      </c>
      <c r="B137" s="26">
        <v>36.6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36.9</v>
      </c>
      <c r="H137" s="26">
        <v>35.700000000000003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36.799999999999997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38.299999999999997</v>
      </c>
      <c r="H141" s="26">
        <v>32.6</v>
      </c>
    </row>
    <row r="142" spans="1:8">
      <c r="A142" s="47" t="s">
        <v>120</v>
      </c>
      <c r="B142" s="30">
        <v>0.8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0.4</v>
      </c>
      <c r="H142" s="30">
        <v>0.4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21575</v>
      </c>
      <c r="C144" s="23">
        <v>15558</v>
      </c>
      <c r="D144" s="23">
        <v>1087</v>
      </c>
      <c r="E144" s="23">
        <v>716</v>
      </c>
      <c r="F144" s="23">
        <v>371</v>
      </c>
      <c r="G144" s="23">
        <v>4930</v>
      </c>
      <c r="H144" s="23" t="s">
        <v>28</v>
      </c>
    </row>
    <row r="145" spans="1:8">
      <c r="A145" s="49" t="s">
        <v>123</v>
      </c>
      <c r="B145" s="23">
        <v>21575</v>
      </c>
      <c r="C145" s="23">
        <v>15558</v>
      </c>
      <c r="D145" s="23">
        <v>1087</v>
      </c>
      <c r="E145" s="23">
        <v>716</v>
      </c>
      <c r="F145" s="23">
        <v>371</v>
      </c>
      <c r="G145" s="23">
        <v>4930</v>
      </c>
      <c r="H145" s="23" t="s">
        <v>28</v>
      </c>
    </row>
    <row r="146" spans="1:8">
      <c r="A146" s="50" t="s">
        <v>124</v>
      </c>
      <c r="B146" s="23">
        <v>8429</v>
      </c>
      <c r="C146" s="23">
        <v>6035</v>
      </c>
      <c r="D146" s="23">
        <v>552</v>
      </c>
      <c r="E146" s="23">
        <v>406</v>
      </c>
      <c r="F146" s="23">
        <v>146</v>
      </c>
      <c r="G146" s="23">
        <v>1842</v>
      </c>
      <c r="H146" s="23" t="s">
        <v>28</v>
      </c>
    </row>
    <row r="147" spans="1:8">
      <c r="A147" s="51" t="s">
        <v>125</v>
      </c>
      <c r="B147" s="23">
        <v>19249</v>
      </c>
      <c r="C147" s="23" t="s">
        <v>38</v>
      </c>
      <c r="D147" s="23" t="s">
        <v>38</v>
      </c>
      <c r="E147" s="23">
        <v>155</v>
      </c>
      <c r="F147" s="23" t="s">
        <v>38</v>
      </c>
      <c r="G147" s="23">
        <v>4330</v>
      </c>
      <c r="H147" s="23" t="s">
        <v>28</v>
      </c>
    </row>
    <row r="148" spans="1:8">
      <c r="A148" s="52" t="s">
        <v>126</v>
      </c>
      <c r="B148" s="23">
        <v>2326</v>
      </c>
      <c r="C148" s="23" t="s">
        <v>38</v>
      </c>
      <c r="D148" s="23" t="s">
        <v>38</v>
      </c>
      <c r="E148" s="23">
        <v>561</v>
      </c>
      <c r="F148" s="23" t="s">
        <v>38</v>
      </c>
      <c r="G148" s="23">
        <v>600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11418</v>
      </c>
      <c r="C150" s="23" t="s">
        <v>38</v>
      </c>
      <c r="D150" s="23" t="s">
        <v>38</v>
      </c>
      <c r="E150" s="23">
        <v>691</v>
      </c>
      <c r="F150" s="23" t="s">
        <v>38</v>
      </c>
      <c r="G150" s="23">
        <v>7221</v>
      </c>
      <c r="H150" s="23" t="s">
        <v>28</v>
      </c>
    </row>
    <row r="151" spans="1:8">
      <c r="A151" s="55" t="s">
        <v>129</v>
      </c>
      <c r="B151" s="23">
        <v>6278</v>
      </c>
      <c r="C151" s="23" t="s">
        <v>38</v>
      </c>
      <c r="D151" s="23" t="s">
        <v>38</v>
      </c>
      <c r="E151" s="23">
        <v>645</v>
      </c>
      <c r="F151" s="23" t="s">
        <v>38</v>
      </c>
      <c r="G151" s="23" t="s">
        <v>38</v>
      </c>
      <c r="H151" s="23" t="s">
        <v>38</v>
      </c>
    </row>
    <row r="152" spans="1:8">
      <c r="A152" s="56" t="s">
        <v>130</v>
      </c>
      <c r="B152" s="23">
        <v>5406</v>
      </c>
      <c r="C152" s="23" t="s">
        <v>38</v>
      </c>
      <c r="D152" s="23" t="s">
        <v>38</v>
      </c>
      <c r="E152" s="23">
        <v>645</v>
      </c>
      <c r="F152" s="23" t="s">
        <v>38</v>
      </c>
      <c r="G152" s="23">
        <v>4224</v>
      </c>
      <c r="H152" s="23" t="s">
        <v>28</v>
      </c>
    </row>
    <row r="153" spans="1:8">
      <c r="A153" s="56" t="s">
        <v>131</v>
      </c>
      <c r="B153" s="23">
        <v>872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38</v>
      </c>
    </row>
    <row r="154" spans="1:8">
      <c r="A154" s="55" t="s">
        <v>132</v>
      </c>
      <c r="B154" s="23">
        <v>82579</v>
      </c>
      <c r="C154" s="23" t="s">
        <v>38</v>
      </c>
      <c r="D154" s="23" t="s">
        <v>38</v>
      </c>
      <c r="E154" s="23" t="s">
        <v>38</v>
      </c>
      <c r="F154" s="23" t="s">
        <v>38</v>
      </c>
      <c r="G154" s="23" t="s">
        <v>38</v>
      </c>
      <c r="H154" s="23" t="s">
        <v>38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38</v>
      </c>
      <c r="E155" s="23" t="s">
        <v>38</v>
      </c>
      <c r="F155" s="23" t="s">
        <v>38</v>
      </c>
      <c r="G155" s="23" t="s">
        <v>38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69437</v>
      </c>
      <c r="C157" s="23" t="s">
        <v>38</v>
      </c>
      <c r="D157" s="23" t="s">
        <v>38</v>
      </c>
      <c r="E157" s="23" t="s">
        <v>38</v>
      </c>
      <c r="F157" s="23" t="s">
        <v>38</v>
      </c>
      <c r="G157" s="23" t="s">
        <v>38</v>
      </c>
      <c r="H157" s="23" t="s">
        <v>38</v>
      </c>
    </row>
    <row r="158" spans="1:8" ht="25.5">
      <c r="A158" s="58" t="s">
        <v>135</v>
      </c>
      <c r="B158" s="23">
        <v>35705</v>
      </c>
      <c r="C158" s="23" t="s">
        <v>38</v>
      </c>
      <c r="D158" s="23" t="s">
        <v>38</v>
      </c>
      <c r="E158" s="23" t="s">
        <v>38</v>
      </c>
      <c r="F158" s="23" t="s">
        <v>38</v>
      </c>
      <c r="G158" s="23">
        <v>35603</v>
      </c>
      <c r="H158" s="23">
        <v>50</v>
      </c>
    </row>
    <row r="159" spans="1:8">
      <c r="A159" s="59" t="s">
        <v>136</v>
      </c>
      <c r="B159" s="23">
        <v>44779</v>
      </c>
      <c r="C159" s="23" t="s">
        <v>38</v>
      </c>
      <c r="D159" s="23" t="s">
        <v>38</v>
      </c>
      <c r="E159" s="23" t="s">
        <v>38</v>
      </c>
      <c r="F159" s="23" t="s">
        <v>38</v>
      </c>
      <c r="G159" s="23" t="s">
        <v>38</v>
      </c>
      <c r="H159" s="23" t="s">
        <v>38</v>
      </c>
    </row>
    <row r="160" spans="1:8">
      <c r="A160" s="60" t="s">
        <v>137</v>
      </c>
      <c r="B160" s="23">
        <v>24658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7532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4955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4955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>
        <v>311</v>
      </c>
      <c r="C164" s="23" t="s">
        <v>28</v>
      </c>
      <c r="D164" s="23" t="s">
        <v>38</v>
      </c>
      <c r="E164" s="23" t="s">
        <v>38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824</v>
      </c>
      <c r="C169" s="23">
        <v>428</v>
      </c>
      <c r="D169" s="23">
        <v>97</v>
      </c>
      <c r="E169" s="23" t="s">
        <v>38</v>
      </c>
      <c r="F169" s="23" t="s">
        <v>38</v>
      </c>
      <c r="G169" s="23" t="s">
        <v>38</v>
      </c>
      <c r="H169" s="23" t="s">
        <v>38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38</v>
      </c>
      <c r="C173" s="23" t="s">
        <v>38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38</v>
      </c>
      <c r="C174" s="23" t="s">
        <v>38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6531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6531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1786</v>
      </c>
      <c r="C183" s="23" t="s">
        <v>38</v>
      </c>
      <c r="D183" s="23" t="s">
        <v>28</v>
      </c>
      <c r="E183" s="23" t="s">
        <v>28</v>
      </c>
      <c r="F183" s="23" t="s">
        <v>28</v>
      </c>
      <c r="G183" s="23">
        <v>1609</v>
      </c>
      <c r="H183" s="23" t="s">
        <v>38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1629</v>
      </c>
      <c r="C185" s="23">
        <v>328</v>
      </c>
      <c r="D185" s="23">
        <v>299</v>
      </c>
      <c r="E185" s="23">
        <v>248</v>
      </c>
      <c r="F185" s="23">
        <v>51</v>
      </c>
      <c r="G185" s="23">
        <v>1002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268</v>
      </c>
      <c r="C187" s="23">
        <v>89</v>
      </c>
      <c r="D187" s="23">
        <v>179</v>
      </c>
      <c r="E187" s="23">
        <v>151</v>
      </c>
      <c r="F187" s="23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38</v>
      </c>
      <c r="C188" s="23" t="s">
        <v>38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>
        <v>12</v>
      </c>
      <c r="C190" s="23">
        <v>6</v>
      </c>
      <c r="D190" s="23">
        <v>6</v>
      </c>
      <c r="E190" s="23" t="s">
        <v>38</v>
      </c>
      <c r="F190" s="23" t="s">
        <v>38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23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100</v>
      </c>
      <c r="C193" s="23">
        <v>30</v>
      </c>
      <c r="D193" s="23">
        <v>6</v>
      </c>
      <c r="E193" s="23" t="s">
        <v>38</v>
      </c>
      <c r="F193" s="23" t="s">
        <v>38</v>
      </c>
      <c r="G193" s="23">
        <v>64</v>
      </c>
      <c r="H193" s="22" t="s">
        <v>23</v>
      </c>
    </row>
    <row r="194" spans="1:8">
      <c r="A194" s="60" t="s">
        <v>171</v>
      </c>
      <c r="B194" s="23">
        <v>847</v>
      </c>
      <c r="C194" s="23">
        <v>210</v>
      </c>
      <c r="D194" s="23">
        <v>135</v>
      </c>
      <c r="E194" s="23">
        <v>112</v>
      </c>
      <c r="F194" s="23">
        <v>23</v>
      </c>
      <c r="G194" s="23">
        <v>502</v>
      </c>
      <c r="H194" s="22" t="s">
        <v>23</v>
      </c>
    </row>
    <row r="195" spans="1:8">
      <c r="A195" s="60" t="s">
        <v>172</v>
      </c>
      <c r="B195" s="23">
        <v>7176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7176</v>
      </c>
      <c r="H195" s="22" t="s">
        <v>23</v>
      </c>
    </row>
    <row r="196" spans="1:8">
      <c r="A196" s="75" t="s">
        <v>173</v>
      </c>
      <c r="B196" s="23">
        <v>2425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2425</v>
      </c>
      <c r="H196" s="22" t="s">
        <v>23</v>
      </c>
    </row>
    <row r="197" spans="1:8">
      <c r="A197" s="76" t="s">
        <v>174</v>
      </c>
      <c r="B197" s="23">
        <v>292</v>
      </c>
      <c r="C197" s="23">
        <v>147</v>
      </c>
      <c r="D197" s="23">
        <v>145</v>
      </c>
      <c r="E197" s="23">
        <v>124</v>
      </c>
      <c r="F197" s="23">
        <v>21</v>
      </c>
      <c r="G197" s="22" t="s">
        <v>23</v>
      </c>
      <c r="H197" s="22" t="s">
        <v>23</v>
      </c>
    </row>
    <row r="198" spans="1:8">
      <c r="A198" s="76" t="s">
        <v>175</v>
      </c>
      <c r="B198" s="23">
        <v>102</v>
      </c>
      <c r="C198" s="23">
        <v>42</v>
      </c>
      <c r="D198" s="23">
        <v>60</v>
      </c>
      <c r="E198" s="23">
        <v>47</v>
      </c>
      <c r="F198" s="23">
        <v>13</v>
      </c>
      <c r="G198" s="22" t="s">
        <v>23</v>
      </c>
      <c r="H198" s="22" t="s">
        <v>23</v>
      </c>
    </row>
    <row r="199" spans="1:8">
      <c r="A199" s="77" t="s">
        <v>176</v>
      </c>
      <c r="B199" s="23">
        <v>429</v>
      </c>
      <c r="C199" s="23">
        <v>216</v>
      </c>
      <c r="D199" s="23">
        <v>213</v>
      </c>
      <c r="E199" s="23">
        <v>175</v>
      </c>
      <c r="F199" s="23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247.1</v>
      </c>
      <c r="D201" s="26">
        <v>193.6</v>
      </c>
      <c r="E201" s="26">
        <v>194.9</v>
      </c>
      <c r="F201" s="26">
        <v>187.3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481.8</v>
      </c>
      <c r="D203" s="26">
        <v>238.8</v>
      </c>
      <c r="E203" s="26">
        <v>228.2</v>
      </c>
      <c r="F203" s="26">
        <v>296.10000000000002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38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87</v>
      </c>
      <c r="D206" s="26">
        <v>65.7</v>
      </c>
      <c r="E206" s="26" t="s">
        <v>38</v>
      </c>
      <c r="F206" s="26" t="s">
        <v>38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98</v>
      </c>
      <c r="D209" s="23">
        <v>3</v>
      </c>
      <c r="E209" s="23">
        <v>3</v>
      </c>
      <c r="F209" s="23">
        <v>5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2886.8</v>
      </c>
      <c r="D210" s="26">
        <v>138.1</v>
      </c>
      <c r="E210" s="26">
        <v>111</v>
      </c>
      <c r="F210" s="26">
        <v>556.6</v>
      </c>
      <c r="G210" s="26">
        <v>0.3</v>
      </c>
      <c r="H210" s="26">
        <v>13.8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2560.9</v>
      </c>
      <c r="D211" s="26">
        <v>138</v>
      </c>
      <c r="E211" s="26">
        <v>111</v>
      </c>
      <c r="F211" s="26">
        <v>556.6</v>
      </c>
      <c r="G211" s="26">
        <v>0.3</v>
      </c>
      <c r="H211" s="26">
        <v>5.3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2782.2</v>
      </c>
      <c r="D212" s="26">
        <v>496.4</v>
      </c>
      <c r="E212" s="26">
        <v>469</v>
      </c>
      <c r="F212" s="26">
        <v>654.79999999999995</v>
      </c>
      <c r="G212" s="26">
        <v>0.1</v>
      </c>
      <c r="H212" s="26">
        <v>2.4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1556</v>
      </c>
      <c r="D214" s="23">
        <v>54</v>
      </c>
      <c r="E214" s="23">
        <v>51</v>
      </c>
      <c r="F214" s="23">
        <v>62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604</v>
      </c>
      <c r="D215" s="23">
        <v>35</v>
      </c>
      <c r="E215" s="23">
        <v>37</v>
      </c>
      <c r="F215" s="23">
        <v>29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>
        <v>99</v>
      </c>
      <c r="F216" s="23" t="s">
        <v>38</v>
      </c>
      <c r="G216" s="23">
        <v>5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38</v>
      </c>
      <c r="E217" s="23" t="s">
        <v>38</v>
      </c>
      <c r="F217" s="23" t="s">
        <v>38</v>
      </c>
      <c r="G217" s="23">
        <v>27</v>
      </c>
      <c r="H217" s="23">
        <v>26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224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9</v>
      </c>
      <c r="D9" s="20">
        <v>21</v>
      </c>
      <c r="E9" s="20">
        <v>16</v>
      </c>
      <c r="F9" s="20">
        <v>5</v>
      </c>
      <c r="G9" s="20">
        <v>4373</v>
      </c>
      <c r="H9" s="20" t="s">
        <v>28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 t="s">
        <v>38</v>
      </c>
      <c r="F10" s="23" t="s">
        <v>38</v>
      </c>
      <c r="G10" s="23">
        <v>3464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66.7</v>
      </c>
      <c r="D11" s="26">
        <v>23.8</v>
      </c>
      <c r="E11" s="26" t="s">
        <v>38</v>
      </c>
      <c r="F11" s="26" t="s">
        <v>38</v>
      </c>
      <c r="G11" s="26">
        <v>79.2</v>
      </c>
      <c r="H11" s="26" t="s">
        <v>28</v>
      </c>
    </row>
    <row r="12" spans="1:8" ht="25.5">
      <c r="A12" s="27" t="s">
        <v>26</v>
      </c>
      <c r="B12" s="20" t="s">
        <v>23</v>
      </c>
      <c r="C12" s="20" t="s">
        <v>38</v>
      </c>
      <c r="D12" s="20" t="s">
        <v>38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38</v>
      </c>
      <c r="D13" s="23" t="s">
        <v>38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38</v>
      </c>
      <c r="D14" s="23" t="s">
        <v>38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224243.3</v>
      </c>
      <c r="C16" s="30">
        <v>219620.3</v>
      </c>
      <c r="D16" s="30" t="s">
        <v>38</v>
      </c>
      <c r="E16" s="30">
        <v>866</v>
      </c>
      <c r="F16" s="30" t="s">
        <v>38</v>
      </c>
      <c r="G16" s="30" t="s">
        <v>38</v>
      </c>
      <c r="H16" s="30" t="s">
        <v>28</v>
      </c>
    </row>
    <row r="17" spans="1:8">
      <c r="A17" s="31" t="s">
        <v>32</v>
      </c>
      <c r="B17" s="26">
        <v>61710.3</v>
      </c>
      <c r="C17" s="26">
        <v>57245</v>
      </c>
      <c r="D17" s="26" t="s">
        <v>38</v>
      </c>
      <c r="E17" s="26">
        <v>866</v>
      </c>
      <c r="F17" s="26" t="s">
        <v>38</v>
      </c>
      <c r="G17" s="26" t="s">
        <v>38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13914.5</v>
      </c>
      <c r="C19" s="26">
        <v>12706</v>
      </c>
      <c r="D19" s="26" t="s">
        <v>38</v>
      </c>
      <c r="E19" s="26" t="s">
        <v>38</v>
      </c>
      <c r="F19" s="26" t="s">
        <v>38</v>
      </c>
      <c r="G19" s="26" t="s">
        <v>38</v>
      </c>
      <c r="H19" s="26" t="s">
        <v>28</v>
      </c>
    </row>
    <row r="20" spans="1:8">
      <c r="A20" s="32" t="s">
        <v>35</v>
      </c>
      <c r="B20" s="26">
        <v>25729.8</v>
      </c>
      <c r="C20" s="26">
        <v>25668</v>
      </c>
      <c r="D20" s="26" t="s">
        <v>38</v>
      </c>
      <c r="E20" s="26" t="s">
        <v>38</v>
      </c>
      <c r="F20" s="26" t="s">
        <v>38</v>
      </c>
      <c r="G20" s="26" t="s">
        <v>38</v>
      </c>
      <c r="H20" s="26" t="s">
        <v>28</v>
      </c>
    </row>
    <row r="21" spans="1:8">
      <c r="A21" s="32" t="s">
        <v>36</v>
      </c>
      <c r="B21" s="26">
        <v>6997.3</v>
      </c>
      <c r="C21" s="26">
        <v>6967</v>
      </c>
      <c r="D21" s="26" t="s">
        <v>38</v>
      </c>
      <c r="E21" s="26" t="s">
        <v>38</v>
      </c>
      <c r="F21" s="26" t="s">
        <v>38</v>
      </c>
      <c r="G21" s="26" t="s">
        <v>38</v>
      </c>
      <c r="H21" s="26" t="s">
        <v>28</v>
      </c>
    </row>
    <row r="22" spans="1:8">
      <c r="A22" s="32" t="s">
        <v>37</v>
      </c>
      <c r="B22" s="26">
        <v>15.9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15.9</v>
      </c>
      <c r="H22" s="26" t="s">
        <v>28</v>
      </c>
    </row>
    <row r="23" spans="1:8">
      <c r="A23" s="32" t="s">
        <v>39</v>
      </c>
      <c r="B23" s="26">
        <v>15052.7</v>
      </c>
      <c r="C23" s="26">
        <v>11904</v>
      </c>
      <c r="D23" s="26">
        <v>559</v>
      </c>
      <c r="E23" s="26">
        <v>559</v>
      </c>
      <c r="F23" s="26" t="s">
        <v>28</v>
      </c>
      <c r="G23" s="26">
        <v>2589.6999999999998</v>
      </c>
      <c r="H23" s="26" t="s">
        <v>28</v>
      </c>
    </row>
    <row r="24" spans="1:8" ht="30">
      <c r="A24" s="33" t="s">
        <v>40</v>
      </c>
      <c r="B24" s="26">
        <v>25875.599999999999</v>
      </c>
      <c r="C24" s="26">
        <v>24561</v>
      </c>
      <c r="D24" s="26" t="s">
        <v>38</v>
      </c>
      <c r="E24" s="26" t="s">
        <v>38</v>
      </c>
      <c r="F24" s="26" t="s">
        <v>38</v>
      </c>
      <c r="G24" s="26" t="s">
        <v>38</v>
      </c>
      <c r="H24" s="26" t="s">
        <v>28</v>
      </c>
    </row>
    <row r="25" spans="1:8" ht="45">
      <c r="A25" s="21" t="s">
        <v>41</v>
      </c>
      <c r="B25" s="26">
        <v>41.9</v>
      </c>
      <c r="C25" s="26" t="s">
        <v>38</v>
      </c>
      <c r="D25" s="26">
        <v>64.2</v>
      </c>
      <c r="E25" s="26" t="s">
        <v>38</v>
      </c>
      <c r="F25" s="26" t="s">
        <v>38</v>
      </c>
      <c r="G25" s="26" t="s">
        <v>38</v>
      </c>
      <c r="H25" s="26" t="s">
        <v>28</v>
      </c>
    </row>
    <row r="26" spans="1:8" ht="25.5">
      <c r="A26" s="18" t="s">
        <v>42</v>
      </c>
      <c r="B26" s="30">
        <v>8157.6</v>
      </c>
      <c r="C26" s="30">
        <v>7229.7</v>
      </c>
      <c r="D26" s="30" t="s">
        <v>38</v>
      </c>
      <c r="E26" s="30" t="s">
        <v>38</v>
      </c>
      <c r="F26" s="30" t="s">
        <v>38</v>
      </c>
      <c r="G26" s="30" t="s">
        <v>38</v>
      </c>
      <c r="H26" s="30" t="s">
        <v>28</v>
      </c>
    </row>
    <row r="27" spans="1:8" ht="30">
      <c r="A27" s="34" t="s">
        <v>43</v>
      </c>
      <c r="B27" s="26">
        <v>5244.7</v>
      </c>
      <c r="C27" s="26" t="s">
        <v>38</v>
      </c>
      <c r="D27" s="26" t="s">
        <v>38</v>
      </c>
      <c r="E27" s="26" t="s">
        <v>38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3769.1</v>
      </c>
      <c r="C28" s="26" t="s">
        <v>38</v>
      </c>
      <c r="D28" s="26" t="s">
        <v>38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28</v>
      </c>
      <c r="C30" s="26" t="s">
        <v>28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38</v>
      </c>
      <c r="C31" s="26" t="s">
        <v>38</v>
      </c>
      <c r="D31" s="26" t="s">
        <v>38</v>
      </c>
      <c r="E31" s="26" t="s">
        <v>28</v>
      </c>
      <c r="F31" s="26" t="s">
        <v>38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28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28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274.3</v>
      </c>
      <c r="C51" s="26" t="s">
        <v>28</v>
      </c>
      <c r="D51" s="26" t="s">
        <v>38</v>
      </c>
      <c r="E51" s="26" t="s">
        <v>38</v>
      </c>
      <c r="F51" s="26" t="s">
        <v>38</v>
      </c>
      <c r="G51" s="26" t="s">
        <v>38</v>
      </c>
      <c r="H51" s="26" t="s">
        <v>28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16.2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16.2</v>
      </c>
      <c r="H53" s="26" t="s">
        <v>28</v>
      </c>
    </row>
    <row r="54" spans="1:8" ht="30">
      <c r="A54" s="24" t="s">
        <v>70</v>
      </c>
      <c r="B54" s="26" t="s">
        <v>38</v>
      </c>
      <c r="C54" s="26" t="s">
        <v>28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 t="s">
        <v>28</v>
      </c>
    </row>
    <row r="56" spans="1:8">
      <c r="A56" s="24" t="s">
        <v>72</v>
      </c>
      <c r="B56" s="26">
        <v>0.7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0.7</v>
      </c>
      <c r="H56" s="26" t="s">
        <v>28</v>
      </c>
    </row>
    <row r="57" spans="1:8">
      <c r="A57" s="24" t="s">
        <v>73</v>
      </c>
      <c r="B57" s="26">
        <v>1.5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1.5</v>
      </c>
      <c r="H57" s="26" t="s">
        <v>28</v>
      </c>
    </row>
    <row r="58" spans="1:8">
      <c r="A58" s="24" t="s">
        <v>74</v>
      </c>
      <c r="B58" s="26">
        <v>0.8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0.8</v>
      </c>
      <c r="H58" s="26" t="s">
        <v>28</v>
      </c>
    </row>
    <row r="59" spans="1:8">
      <c r="A59" s="24" t="s">
        <v>75</v>
      </c>
      <c r="B59" s="26">
        <v>1.2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1.2</v>
      </c>
      <c r="H59" s="26" t="s">
        <v>28</v>
      </c>
    </row>
    <row r="60" spans="1:8">
      <c r="A60" s="40" t="s">
        <v>76</v>
      </c>
      <c r="B60" s="26">
        <v>2.2999999999999998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2.2999999999999998</v>
      </c>
      <c r="H60" s="26" t="s">
        <v>28</v>
      </c>
    </row>
    <row r="61" spans="1:8">
      <c r="A61" s="24" t="s">
        <v>77</v>
      </c>
      <c r="B61" s="26">
        <v>0.9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0.9</v>
      </c>
      <c r="H61" s="26" t="s">
        <v>28</v>
      </c>
    </row>
    <row r="62" spans="1:8">
      <c r="A62" s="40" t="s">
        <v>78</v>
      </c>
      <c r="B62" s="26">
        <v>1.3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1.3</v>
      </c>
      <c r="H62" s="26" t="s">
        <v>28</v>
      </c>
    </row>
    <row r="63" spans="1:8">
      <c r="A63" s="36" t="s">
        <v>79</v>
      </c>
      <c r="B63" s="26">
        <v>0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</v>
      </c>
      <c r="H63" s="26" t="s">
        <v>28</v>
      </c>
    </row>
    <row r="64" spans="1:8">
      <c r="A64" s="41" t="s">
        <v>80</v>
      </c>
      <c r="B64" s="26">
        <v>2620</v>
      </c>
      <c r="C64" s="26" t="s">
        <v>38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1899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38</v>
      </c>
      <c r="C66" s="26" t="s">
        <v>38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64.3</v>
      </c>
      <c r="C71" s="26">
        <v>63.9</v>
      </c>
      <c r="D71" s="26" t="s">
        <v>38</v>
      </c>
      <c r="E71" s="26" t="s">
        <v>38</v>
      </c>
      <c r="F71" s="26" t="s">
        <v>38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46.2</v>
      </c>
      <c r="C72" s="26" t="s">
        <v>38</v>
      </c>
      <c r="D72" s="26" t="s">
        <v>38</v>
      </c>
      <c r="E72" s="26" t="s">
        <v>38</v>
      </c>
      <c r="F72" s="26" t="s">
        <v>38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28</v>
      </c>
      <c r="C74" s="26" t="s">
        <v>28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18.100000000000001</v>
      </c>
      <c r="C75" s="26" t="s">
        <v>38</v>
      </c>
      <c r="D75" s="26" t="s">
        <v>38</v>
      </c>
      <c r="E75" s="26" t="s">
        <v>28</v>
      </c>
      <c r="F75" s="26" t="s">
        <v>38</v>
      </c>
      <c r="G75" s="26" t="s">
        <v>28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28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 t="s">
        <v>38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28</v>
      </c>
      <c r="C86" s="26" t="s">
        <v>28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3.4</v>
      </c>
      <c r="C95" s="26" t="s">
        <v>28</v>
      </c>
      <c r="D95" s="26" t="s">
        <v>38</v>
      </c>
      <c r="E95" s="26" t="s">
        <v>38</v>
      </c>
      <c r="F95" s="26" t="s">
        <v>38</v>
      </c>
      <c r="G95" s="26" t="s">
        <v>38</v>
      </c>
      <c r="H95" s="26" t="s">
        <v>28</v>
      </c>
    </row>
    <row r="96" spans="1:8">
      <c r="A96" s="38" t="s">
        <v>68</v>
      </c>
      <c r="B96" s="26">
        <v>0.2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6.4</v>
      </c>
      <c r="H96" s="26" t="s">
        <v>28</v>
      </c>
    </row>
    <row r="97" spans="1:8" ht="25.5">
      <c r="A97" s="39" t="s">
        <v>90</v>
      </c>
      <c r="B97" s="26">
        <v>0.2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5.6</v>
      </c>
      <c r="H97" s="26" t="s">
        <v>28</v>
      </c>
    </row>
    <row r="98" spans="1:8" ht="30">
      <c r="A98" s="24" t="s">
        <v>70</v>
      </c>
      <c r="B98" s="26">
        <v>0.1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1.7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0.2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0.5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0.3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0.4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0.8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32.1</v>
      </c>
      <c r="C108" s="26">
        <v>36.1</v>
      </c>
      <c r="D108" s="26" t="s">
        <v>38</v>
      </c>
      <c r="E108" s="26" t="s">
        <v>38</v>
      </c>
      <c r="F108" s="26" t="s">
        <v>28</v>
      </c>
      <c r="G108" s="26" t="s">
        <v>38</v>
      </c>
      <c r="H108" s="26" t="s">
        <v>28</v>
      </c>
    </row>
    <row r="109" spans="1:8" ht="30">
      <c r="A109" s="36" t="s">
        <v>81</v>
      </c>
      <c r="B109" s="26">
        <v>23.3</v>
      </c>
      <c r="C109" s="26" t="s">
        <v>38</v>
      </c>
      <c r="D109" s="26" t="s">
        <v>38</v>
      </c>
      <c r="E109" s="26" t="s">
        <v>38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8.8000000000000007</v>
      </c>
      <c r="C110" s="26">
        <v>10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15.7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15.7</v>
      </c>
      <c r="H114" s="30" t="s">
        <v>28</v>
      </c>
    </row>
    <row r="115" spans="1:8" ht="30">
      <c r="A115" s="41" t="s">
        <v>93</v>
      </c>
      <c r="B115" s="26">
        <v>4.9000000000000004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4.9000000000000004</v>
      </c>
      <c r="H115" s="26" t="s">
        <v>28</v>
      </c>
    </row>
    <row r="116" spans="1:8" ht="30">
      <c r="A116" s="24" t="s">
        <v>94</v>
      </c>
      <c r="B116" s="26">
        <v>4.5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4.5</v>
      </c>
      <c r="H116" s="26" t="s">
        <v>28</v>
      </c>
    </row>
    <row r="117" spans="1:8">
      <c r="A117" s="24" t="s">
        <v>95</v>
      </c>
      <c r="B117" s="26">
        <v>0.1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0.1</v>
      </c>
      <c r="H117" s="26" t="s">
        <v>28</v>
      </c>
    </row>
    <row r="118" spans="1:8">
      <c r="A118" s="41" t="s">
        <v>96</v>
      </c>
      <c r="B118" s="26">
        <v>1.6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1.6</v>
      </c>
      <c r="H118" s="26" t="s">
        <v>28</v>
      </c>
    </row>
    <row r="119" spans="1:8" ht="30">
      <c r="A119" s="24" t="s">
        <v>97</v>
      </c>
      <c r="B119" s="26">
        <v>0.1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 t="s">
        <v>28</v>
      </c>
    </row>
    <row r="120" spans="1:8">
      <c r="A120" s="24" t="s">
        <v>98</v>
      </c>
      <c r="B120" s="26">
        <v>1.5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1.5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9.1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9.1</v>
      </c>
      <c r="H128" s="26" t="s">
        <v>28</v>
      </c>
    </row>
    <row r="129" spans="1:8" ht="30">
      <c r="A129" s="24" t="s">
        <v>107</v>
      </c>
      <c r="B129" s="26">
        <v>1.7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1.7</v>
      </c>
      <c r="H129" s="26" t="s">
        <v>28</v>
      </c>
    </row>
    <row r="130" spans="1:8">
      <c r="A130" s="24" t="s">
        <v>108</v>
      </c>
      <c r="B130" s="26">
        <v>2.7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2.7</v>
      </c>
      <c r="H130" s="26" t="s">
        <v>28</v>
      </c>
    </row>
    <row r="131" spans="1:8">
      <c r="A131" s="24" t="s">
        <v>109</v>
      </c>
      <c r="B131" s="26">
        <v>2.6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2.6</v>
      </c>
      <c r="H131" s="26" t="s">
        <v>28</v>
      </c>
    </row>
    <row r="132" spans="1:8">
      <c r="A132" s="24" t="s">
        <v>110</v>
      </c>
      <c r="B132" s="26">
        <v>0.5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0.5</v>
      </c>
      <c r="H132" s="26" t="s">
        <v>28</v>
      </c>
    </row>
    <row r="133" spans="1:8">
      <c r="A133" s="24" t="s">
        <v>111</v>
      </c>
      <c r="B133" s="26">
        <v>0.4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0.4</v>
      </c>
      <c r="H133" s="26" t="s">
        <v>28</v>
      </c>
    </row>
    <row r="134" spans="1:8">
      <c r="A134" s="24" t="s">
        <v>112</v>
      </c>
      <c r="B134" s="26">
        <v>0.5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0.5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31.3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31.3</v>
      </c>
      <c r="H136" s="26" t="s">
        <v>28</v>
      </c>
    </row>
    <row r="137" spans="1:8">
      <c r="A137" s="41" t="s">
        <v>115</v>
      </c>
      <c r="B137" s="26">
        <v>10.5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10.5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58.3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58.3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2850</v>
      </c>
      <c r="C144" s="23">
        <v>1619</v>
      </c>
      <c r="D144" s="23" t="s">
        <v>38</v>
      </c>
      <c r="E144" s="23" t="s">
        <v>38</v>
      </c>
      <c r="F144" s="23" t="s">
        <v>38</v>
      </c>
      <c r="G144" s="23" t="s">
        <v>38</v>
      </c>
      <c r="H144" s="23" t="s">
        <v>28</v>
      </c>
    </row>
    <row r="145" spans="1:8">
      <c r="A145" s="49" t="s">
        <v>123</v>
      </c>
      <c r="B145" s="23">
        <v>2850</v>
      </c>
      <c r="C145" s="23">
        <v>1619</v>
      </c>
      <c r="D145" s="23" t="s">
        <v>38</v>
      </c>
      <c r="E145" s="23" t="s">
        <v>38</v>
      </c>
      <c r="F145" s="23" t="s">
        <v>38</v>
      </c>
      <c r="G145" s="23" t="s">
        <v>38</v>
      </c>
      <c r="H145" s="23" t="s">
        <v>28</v>
      </c>
    </row>
    <row r="146" spans="1:8">
      <c r="A146" s="50" t="s">
        <v>124</v>
      </c>
      <c r="B146" s="23">
        <v>1103</v>
      </c>
      <c r="C146" s="23">
        <v>597</v>
      </c>
      <c r="D146" s="23" t="s">
        <v>38</v>
      </c>
      <c r="E146" s="23" t="s">
        <v>38</v>
      </c>
      <c r="F146" s="23" t="s">
        <v>38</v>
      </c>
      <c r="G146" s="23" t="s">
        <v>38</v>
      </c>
      <c r="H146" s="23" t="s">
        <v>28</v>
      </c>
    </row>
    <row r="147" spans="1:8">
      <c r="A147" s="51" t="s">
        <v>125</v>
      </c>
      <c r="B147" s="23" t="s">
        <v>38</v>
      </c>
      <c r="C147" s="23" t="s">
        <v>38</v>
      </c>
      <c r="D147" s="23" t="s">
        <v>28</v>
      </c>
      <c r="E147" s="23" t="s">
        <v>28</v>
      </c>
      <c r="F147" s="23" t="s">
        <v>28</v>
      </c>
      <c r="G147" s="23">
        <v>1152</v>
      </c>
      <c r="H147" s="23" t="s">
        <v>28</v>
      </c>
    </row>
    <row r="148" spans="1:8">
      <c r="A148" s="52" t="s">
        <v>126</v>
      </c>
      <c r="B148" s="23" t="s">
        <v>38</v>
      </c>
      <c r="C148" s="23" t="s">
        <v>38</v>
      </c>
      <c r="D148" s="23" t="s">
        <v>38</v>
      </c>
      <c r="E148" s="23" t="s">
        <v>38</v>
      </c>
      <c r="F148" s="23" t="s">
        <v>38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3881</v>
      </c>
      <c r="C150" s="23" t="s">
        <v>28</v>
      </c>
      <c r="D150" s="23" t="s">
        <v>38</v>
      </c>
      <c r="E150" s="23" t="s">
        <v>38</v>
      </c>
      <c r="F150" s="23" t="s">
        <v>28</v>
      </c>
      <c r="G150" s="23" t="s">
        <v>38</v>
      </c>
      <c r="H150" s="23" t="s">
        <v>28</v>
      </c>
    </row>
    <row r="151" spans="1:8">
      <c r="A151" s="55" t="s">
        <v>129</v>
      </c>
      <c r="B151" s="23">
        <v>1534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>
        <v>1534</v>
      </c>
      <c r="H151" s="23" t="s">
        <v>28</v>
      </c>
    </row>
    <row r="152" spans="1:8">
      <c r="A152" s="56" t="s">
        <v>130</v>
      </c>
      <c r="B152" s="23">
        <v>1375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>
        <v>1375</v>
      </c>
      <c r="H152" s="23" t="s">
        <v>28</v>
      </c>
    </row>
    <row r="153" spans="1:8">
      <c r="A153" s="56" t="s">
        <v>131</v>
      </c>
      <c r="B153" s="23">
        <v>159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159</v>
      </c>
      <c r="H153" s="23" t="s">
        <v>28</v>
      </c>
    </row>
    <row r="154" spans="1:8">
      <c r="A154" s="55" t="s">
        <v>132</v>
      </c>
      <c r="B154" s="23">
        <v>10282</v>
      </c>
      <c r="C154" s="23" t="s">
        <v>28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10282</v>
      </c>
      <c r="C155" s="23" t="s">
        <v>28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9568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7144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7800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1768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1768</v>
      </c>
      <c r="H160" s="23" t="s">
        <v>28</v>
      </c>
    </row>
    <row r="161" spans="1:8">
      <c r="A161" s="61" t="s">
        <v>138</v>
      </c>
      <c r="B161" s="23">
        <v>296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296</v>
      </c>
      <c r="H161" s="23" t="s">
        <v>28</v>
      </c>
    </row>
    <row r="162" spans="1:8">
      <c r="A162" s="61" t="s">
        <v>139</v>
      </c>
      <c r="B162" s="23" t="s">
        <v>38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377</v>
      </c>
      <c r="C169" s="23" t="s">
        <v>38</v>
      </c>
      <c r="D169" s="23" t="s">
        <v>38</v>
      </c>
      <c r="E169" s="23" t="s">
        <v>28</v>
      </c>
      <c r="F169" s="23" t="s">
        <v>38</v>
      </c>
      <c r="G169" s="23">
        <v>195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914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914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181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181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594</v>
      </c>
      <c r="C185" s="23" t="s">
        <v>38</v>
      </c>
      <c r="D185" s="23" t="s">
        <v>38</v>
      </c>
      <c r="E185" s="23">
        <v>9</v>
      </c>
      <c r="F185" s="23" t="s">
        <v>38</v>
      </c>
      <c r="G185" s="23">
        <v>512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25</v>
      </c>
      <c r="C187" s="23" t="s">
        <v>38</v>
      </c>
      <c r="D187" s="23" t="s">
        <v>38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38</v>
      </c>
      <c r="C191" s="23" t="s">
        <v>38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38</v>
      </c>
      <c r="C193" s="23" t="s">
        <v>38</v>
      </c>
      <c r="D193" s="23" t="s">
        <v>28</v>
      </c>
      <c r="E193" s="23" t="s">
        <v>28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167</v>
      </c>
      <c r="C194" s="23" t="s">
        <v>38</v>
      </c>
      <c r="D194" s="23" t="s">
        <v>38</v>
      </c>
      <c r="E194" s="23" t="s">
        <v>28</v>
      </c>
      <c r="F194" s="23" t="s">
        <v>38</v>
      </c>
      <c r="G194" s="23">
        <v>143</v>
      </c>
      <c r="H194" s="22" t="s">
        <v>23</v>
      </c>
    </row>
    <row r="195" spans="1:8">
      <c r="A195" s="60" t="s">
        <v>172</v>
      </c>
      <c r="B195" s="23">
        <v>1510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1510</v>
      </c>
      <c r="H195" s="22" t="s">
        <v>23</v>
      </c>
    </row>
    <row r="196" spans="1:8">
      <c r="A196" s="75" t="s">
        <v>173</v>
      </c>
      <c r="B196" s="23">
        <v>259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259</v>
      </c>
      <c r="H196" s="22" t="s">
        <v>23</v>
      </c>
    </row>
    <row r="197" spans="1:8">
      <c r="A197" s="76" t="s">
        <v>174</v>
      </c>
      <c r="B197" s="23">
        <v>19</v>
      </c>
      <c r="C197" s="23" t="s">
        <v>38</v>
      </c>
      <c r="D197" s="23" t="s">
        <v>38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15</v>
      </c>
      <c r="C198" s="23" t="s">
        <v>38</v>
      </c>
      <c r="D198" s="23" t="s">
        <v>38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34</v>
      </c>
      <c r="C199" s="23" t="s">
        <v>38</v>
      </c>
      <c r="D199" s="23" t="s">
        <v>38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192.5</v>
      </c>
      <c r="D201" s="26">
        <v>57.3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38</v>
      </c>
      <c r="D203" s="26" t="s">
        <v>38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23</v>
      </c>
      <c r="D209" s="23">
        <v>3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24402.3</v>
      </c>
      <c r="D210" s="26">
        <v>74.7</v>
      </c>
      <c r="E210" s="26">
        <v>54.1</v>
      </c>
      <c r="F210" s="26">
        <v>140.5</v>
      </c>
      <c r="G210" s="26">
        <v>0.7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6360.6</v>
      </c>
      <c r="D211" s="26">
        <v>74.7</v>
      </c>
      <c r="E211" s="26">
        <v>54.1</v>
      </c>
      <c r="F211" s="26">
        <v>140.5</v>
      </c>
      <c r="G211" s="26">
        <v>0.7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1205</v>
      </c>
      <c r="D212" s="26">
        <v>212.5</v>
      </c>
      <c r="E212" s="26" t="s">
        <v>38</v>
      </c>
      <c r="F212" s="26" t="s">
        <v>38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38</v>
      </c>
      <c r="D214" s="23" t="s">
        <v>38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38</v>
      </c>
      <c r="E215" s="23" t="s">
        <v>38</v>
      </c>
      <c r="F215" s="23" t="s">
        <v>38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38</v>
      </c>
      <c r="E216" s="23" t="s">
        <v>38</v>
      </c>
      <c r="F216" s="23" t="s">
        <v>28</v>
      </c>
      <c r="G216" s="23" t="s">
        <v>38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225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28</v>
      </c>
      <c r="D9" s="20">
        <v>235</v>
      </c>
      <c r="E9" s="20">
        <v>215</v>
      </c>
      <c r="F9" s="20">
        <v>20</v>
      </c>
      <c r="G9" s="20">
        <v>11495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19</v>
      </c>
      <c r="D10" s="23">
        <v>49</v>
      </c>
      <c r="E10" s="23">
        <v>43</v>
      </c>
      <c r="F10" s="23">
        <v>6</v>
      </c>
      <c r="G10" s="23">
        <v>9507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67.900000000000006</v>
      </c>
      <c r="D11" s="26">
        <v>20.9</v>
      </c>
      <c r="E11" s="26">
        <v>20</v>
      </c>
      <c r="F11" s="26">
        <v>30</v>
      </c>
      <c r="G11" s="26">
        <v>82.7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1980</v>
      </c>
      <c r="D12" s="20">
        <v>118</v>
      </c>
      <c r="E12" s="20">
        <v>102</v>
      </c>
      <c r="F12" s="20">
        <v>16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1682</v>
      </c>
      <c r="D13" s="23">
        <v>118</v>
      </c>
      <c r="E13" s="23">
        <v>102</v>
      </c>
      <c r="F13" s="23">
        <v>16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1620</v>
      </c>
      <c r="D14" s="23">
        <v>114</v>
      </c>
      <c r="E14" s="23">
        <v>100</v>
      </c>
      <c r="F14" s="23">
        <v>14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166356</v>
      </c>
      <c r="C16" s="30">
        <v>148273.4</v>
      </c>
      <c r="D16" s="30">
        <v>16167.5</v>
      </c>
      <c r="E16" s="30">
        <v>13878.3</v>
      </c>
      <c r="F16" s="30">
        <v>2289.1999999999998</v>
      </c>
      <c r="G16" s="30">
        <v>1915.1</v>
      </c>
      <c r="H16" s="30" t="s">
        <v>28</v>
      </c>
    </row>
    <row r="17" spans="1:8">
      <c r="A17" s="31" t="s">
        <v>32</v>
      </c>
      <c r="B17" s="26">
        <v>154783.5</v>
      </c>
      <c r="C17" s="26">
        <v>137074.29999999999</v>
      </c>
      <c r="D17" s="26">
        <v>16157.8</v>
      </c>
      <c r="E17" s="26">
        <v>13868.9</v>
      </c>
      <c r="F17" s="26">
        <v>2288.9</v>
      </c>
      <c r="G17" s="26">
        <v>1551.4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118846.39999999999</v>
      </c>
      <c r="C19" s="26">
        <v>107340.6</v>
      </c>
      <c r="D19" s="26">
        <v>10814.8</v>
      </c>
      <c r="E19" s="26">
        <v>9312.6</v>
      </c>
      <c r="F19" s="26">
        <v>1502.2</v>
      </c>
      <c r="G19" s="26">
        <v>691</v>
      </c>
      <c r="H19" s="26" t="s">
        <v>28</v>
      </c>
    </row>
    <row r="20" spans="1:8">
      <c r="A20" s="32" t="s">
        <v>35</v>
      </c>
      <c r="B20" s="26">
        <v>11761.4</v>
      </c>
      <c r="C20" s="26">
        <v>10563</v>
      </c>
      <c r="D20" s="26">
        <v>1032</v>
      </c>
      <c r="E20" s="26">
        <v>674</v>
      </c>
      <c r="F20" s="26">
        <v>358</v>
      </c>
      <c r="G20" s="26">
        <v>166.4</v>
      </c>
      <c r="H20" s="26" t="s">
        <v>28</v>
      </c>
    </row>
    <row r="21" spans="1:8">
      <c r="A21" s="32" t="s">
        <v>36</v>
      </c>
      <c r="B21" s="26">
        <v>15442.9</v>
      </c>
      <c r="C21" s="26">
        <v>15197</v>
      </c>
      <c r="D21" s="26">
        <v>240.8</v>
      </c>
      <c r="E21" s="26" t="s">
        <v>38</v>
      </c>
      <c r="F21" s="26" t="s">
        <v>38</v>
      </c>
      <c r="G21" s="26">
        <v>5.0999999999999996</v>
      </c>
      <c r="H21" s="26" t="s">
        <v>28</v>
      </c>
    </row>
    <row r="22" spans="1:8">
      <c r="A22" s="32" t="s">
        <v>37</v>
      </c>
      <c r="B22" s="26">
        <v>72.8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72.8</v>
      </c>
      <c r="H22" s="26" t="s">
        <v>28</v>
      </c>
    </row>
    <row r="23" spans="1:8">
      <c r="A23" s="32" t="s">
        <v>39</v>
      </c>
      <c r="B23" s="26">
        <v>8660.1</v>
      </c>
      <c r="C23" s="26" t="s">
        <v>38</v>
      </c>
      <c r="D23" s="26">
        <v>4070.2</v>
      </c>
      <c r="E23" s="26" t="s">
        <v>38</v>
      </c>
      <c r="F23" s="26" t="s">
        <v>38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144743.4</v>
      </c>
      <c r="C24" s="26">
        <v>131730.6</v>
      </c>
      <c r="D24" s="26">
        <v>12077.6</v>
      </c>
      <c r="E24" s="26">
        <v>10211.700000000001</v>
      </c>
      <c r="F24" s="26">
        <v>1865.9</v>
      </c>
      <c r="G24" s="26">
        <v>935.2</v>
      </c>
      <c r="H24" s="26" t="s">
        <v>28</v>
      </c>
    </row>
    <row r="25" spans="1:8" ht="45">
      <c r="A25" s="21" t="s">
        <v>41</v>
      </c>
      <c r="B25" s="26">
        <v>93.5</v>
      </c>
      <c r="C25" s="26">
        <v>96.1</v>
      </c>
      <c r="D25" s="26">
        <v>74.7</v>
      </c>
      <c r="E25" s="26">
        <v>73.599999999999994</v>
      </c>
      <c r="F25" s="26">
        <v>81.5</v>
      </c>
      <c r="G25" s="26">
        <v>60.3</v>
      </c>
      <c r="H25" s="26" t="s">
        <v>28</v>
      </c>
    </row>
    <row r="26" spans="1:8" ht="25.5">
      <c r="A26" s="18" t="s">
        <v>42</v>
      </c>
      <c r="B26" s="30">
        <v>100026.1</v>
      </c>
      <c r="C26" s="30">
        <v>91161</v>
      </c>
      <c r="D26" s="30">
        <v>8225</v>
      </c>
      <c r="E26" s="30">
        <v>7068</v>
      </c>
      <c r="F26" s="30">
        <v>1157</v>
      </c>
      <c r="G26" s="30">
        <v>640.1</v>
      </c>
      <c r="H26" s="30" t="s">
        <v>28</v>
      </c>
    </row>
    <row r="27" spans="1:8" ht="30">
      <c r="A27" s="34" t="s">
        <v>43</v>
      </c>
      <c r="B27" s="26">
        <v>62988.800000000003</v>
      </c>
      <c r="C27" s="26">
        <v>55452</v>
      </c>
      <c r="D27" s="26">
        <v>7512</v>
      </c>
      <c r="E27" s="26" t="s">
        <v>38</v>
      </c>
      <c r="F27" s="26" t="s">
        <v>38</v>
      </c>
      <c r="G27" s="26">
        <v>24.8</v>
      </c>
      <c r="H27" s="26" t="s">
        <v>28</v>
      </c>
    </row>
    <row r="28" spans="1:8" ht="30">
      <c r="A28" s="35" t="s">
        <v>44</v>
      </c>
      <c r="B28" s="26">
        <v>38924</v>
      </c>
      <c r="C28" s="26">
        <v>34204</v>
      </c>
      <c r="D28" s="26" t="s">
        <v>38</v>
      </c>
      <c r="E28" s="26">
        <v>3854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3886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12021.8</v>
      </c>
      <c r="C31" s="26">
        <v>10195</v>
      </c>
      <c r="D31" s="26">
        <v>1812</v>
      </c>
      <c r="E31" s="26" t="s">
        <v>38</v>
      </c>
      <c r="F31" s="26" t="s">
        <v>38</v>
      </c>
      <c r="G31" s="26">
        <v>14.8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3226</v>
      </c>
      <c r="C34" s="26">
        <v>2302</v>
      </c>
      <c r="D34" s="26">
        <v>924</v>
      </c>
      <c r="E34" s="26">
        <v>924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641.70000000000005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622.29999999999995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38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38</v>
      </c>
      <c r="H50" s="26" t="s">
        <v>28</v>
      </c>
    </row>
    <row r="51" spans="1:8">
      <c r="A51" s="34" t="s">
        <v>67</v>
      </c>
      <c r="B51" s="26">
        <v>527.1</v>
      </c>
      <c r="C51" s="26" t="s">
        <v>28</v>
      </c>
      <c r="D51" s="26" t="s">
        <v>38</v>
      </c>
      <c r="E51" s="26" t="s">
        <v>38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 t="s">
        <v>38</v>
      </c>
      <c r="C52" s="26" t="s">
        <v>28</v>
      </c>
      <c r="D52" s="26" t="s">
        <v>38</v>
      </c>
      <c r="E52" s="26" t="s">
        <v>38</v>
      </c>
      <c r="F52" s="26" t="s">
        <v>28</v>
      </c>
      <c r="G52" s="26">
        <v>70</v>
      </c>
      <c r="H52" s="26" t="s">
        <v>28</v>
      </c>
    </row>
    <row r="53" spans="1:8" ht="25.5">
      <c r="A53" s="39" t="s">
        <v>69</v>
      </c>
      <c r="B53" s="26">
        <v>65.8</v>
      </c>
      <c r="C53" s="26" t="s">
        <v>28</v>
      </c>
      <c r="D53" s="26" t="s">
        <v>38</v>
      </c>
      <c r="E53" s="26" t="s">
        <v>38</v>
      </c>
      <c r="F53" s="26" t="s">
        <v>28</v>
      </c>
      <c r="G53" s="26" t="s">
        <v>38</v>
      </c>
      <c r="H53" s="26" t="s">
        <v>28</v>
      </c>
    </row>
    <row r="54" spans="1:8" ht="30">
      <c r="A54" s="24" t="s">
        <v>70</v>
      </c>
      <c r="B54" s="26">
        <v>11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11</v>
      </c>
      <c r="H54" s="26" t="s">
        <v>28</v>
      </c>
    </row>
    <row r="55" spans="1:8">
      <c r="A55" s="24" t="s">
        <v>71</v>
      </c>
      <c r="B55" s="26">
        <v>0.4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0.4</v>
      </c>
      <c r="H55" s="26" t="s">
        <v>28</v>
      </c>
    </row>
    <row r="56" spans="1:8">
      <c r="A56" s="24" t="s">
        <v>72</v>
      </c>
      <c r="B56" s="26">
        <v>4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4</v>
      </c>
      <c r="H56" s="26" t="s">
        <v>28</v>
      </c>
    </row>
    <row r="57" spans="1:8">
      <c r="A57" s="24" t="s">
        <v>73</v>
      </c>
      <c r="B57" s="26">
        <v>11.9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11.9</v>
      </c>
      <c r="H57" s="26" t="s">
        <v>28</v>
      </c>
    </row>
    <row r="58" spans="1:8">
      <c r="A58" s="24" t="s">
        <v>74</v>
      </c>
      <c r="B58" s="26">
        <v>3.3</v>
      </c>
      <c r="C58" s="26" t="s">
        <v>28</v>
      </c>
      <c r="D58" s="26" t="s">
        <v>38</v>
      </c>
      <c r="E58" s="26" t="s">
        <v>38</v>
      </c>
      <c r="F58" s="26" t="s">
        <v>28</v>
      </c>
      <c r="G58" s="26" t="s">
        <v>38</v>
      </c>
      <c r="H58" s="26" t="s">
        <v>28</v>
      </c>
    </row>
    <row r="59" spans="1:8">
      <c r="A59" s="24" t="s">
        <v>75</v>
      </c>
      <c r="B59" s="26">
        <v>8</v>
      </c>
      <c r="C59" s="26" t="s">
        <v>28</v>
      </c>
      <c r="D59" s="26" t="s">
        <v>38</v>
      </c>
      <c r="E59" s="26" t="s">
        <v>38</v>
      </c>
      <c r="F59" s="26" t="s">
        <v>28</v>
      </c>
      <c r="G59" s="26" t="s">
        <v>38</v>
      </c>
      <c r="H59" s="26" t="s">
        <v>28</v>
      </c>
    </row>
    <row r="60" spans="1:8">
      <c r="A60" s="40" t="s">
        <v>76</v>
      </c>
      <c r="B60" s="26">
        <v>4.7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4.7</v>
      </c>
      <c r="H60" s="26" t="s">
        <v>28</v>
      </c>
    </row>
    <row r="61" spans="1:8">
      <c r="A61" s="24" t="s">
        <v>77</v>
      </c>
      <c r="B61" s="26">
        <v>2.2999999999999998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2.2999999999999998</v>
      </c>
      <c r="H61" s="26" t="s">
        <v>28</v>
      </c>
    </row>
    <row r="62" spans="1:8">
      <c r="A62" s="40" t="s">
        <v>78</v>
      </c>
      <c r="B62" s="26">
        <v>3.2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3.2</v>
      </c>
      <c r="H62" s="26" t="s">
        <v>28</v>
      </c>
    </row>
    <row r="63" spans="1:8">
      <c r="A63" s="36" t="s">
        <v>79</v>
      </c>
      <c r="B63" s="26">
        <v>39.200000000000003</v>
      </c>
      <c r="C63" s="26" t="s">
        <v>28</v>
      </c>
      <c r="D63" s="26" t="s">
        <v>38</v>
      </c>
      <c r="E63" s="26" t="s">
        <v>38</v>
      </c>
      <c r="F63" s="26" t="s">
        <v>28</v>
      </c>
      <c r="G63" s="26" t="s">
        <v>38</v>
      </c>
      <c r="H63" s="26" t="s">
        <v>28</v>
      </c>
    </row>
    <row r="64" spans="1:8">
      <c r="A64" s="41" t="s">
        <v>80</v>
      </c>
      <c r="B64" s="26">
        <v>35760.5</v>
      </c>
      <c r="C64" s="26">
        <v>35087</v>
      </c>
      <c r="D64" s="26">
        <v>634</v>
      </c>
      <c r="E64" s="26" t="s">
        <v>38</v>
      </c>
      <c r="F64" s="26" t="s">
        <v>38</v>
      </c>
      <c r="G64" s="26">
        <v>39.5</v>
      </c>
      <c r="H64" s="26" t="s">
        <v>28</v>
      </c>
    </row>
    <row r="65" spans="1:8" ht="30">
      <c r="A65" s="36" t="s">
        <v>81</v>
      </c>
      <c r="B65" s="26">
        <v>15296.5</v>
      </c>
      <c r="C65" s="26" t="s">
        <v>38</v>
      </c>
      <c r="D65" s="26">
        <v>65</v>
      </c>
      <c r="E65" s="26">
        <v>65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17948.5</v>
      </c>
      <c r="C66" s="26">
        <v>17360</v>
      </c>
      <c r="D66" s="26">
        <v>569</v>
      </c>
      <c r="E66" s="26" t="s">
        <v>38</v>
      </c>
      <c r="F66" s="26" t="s">
        <v>38</v>
      </c>
      <c r="G66" s="26">
        <v>19.5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2496.1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63</v>
      </c>
      <c r="C71" s="26">
        <v>60.8</v>
      </c>
      <c r="D71" s="26">
        <v>91.3</v>
      </c>
      <c r="E71" s="26">
        <v>91.3</v>
      </c>
      <c r="F71" s="26">
        <v>91.5</v>
      </c>
      <c r="G71" s="26">
        <v>3.9</v>
      </c>
      <c r="H71" s="26" t="s">
        <v>28</v>
      </c>
    </row>
    <row r="72" spans="1:8" ht="30">
      <c r="A72" s="35" t="s">
        <v>44</v>
      </c>
      <c r="B72" s="26">
        <v>38.9</v>
      </c>
      <c r="C72" s="26" t="s">
        <v>38</v>
      </c>
      <c r="D72" s="26">
        <v>57.3</v>
      </c>
      <c r="E72" s="26">
        <v>54.5</v>
      </c>
      <c r="F72" s="26">
        <v>74</v>
      </c>
      <c r="G72" s="26" t="s">
        <v>38</v>
      </c>
      <c r="H72" s="26" t="s">
        <v>28</v>
      </c>
    </row>
    <row r="73" spans="1:8">
      <c r="A73" s="35" t="s">
        <v>45</v>
      </c>
      <c r="B73" s="26">
        <v>2.1</v>
      </c>
      <c r="C73" s="26">
        <v>2.2999999999999998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3.9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12</v>
      </c>
      <c r="C75" s="26">
        <v>11.2</v>
      </c>
      <c r="D75" s="26">
        <v>22</v>
      </c>
      <c r="E75" s="26">
        <v>22.8</v>
      </c>
      <c r="F75" s="26">
        <v>17.5</v>
      </c>
      <c r="G75" s="26">
        <v>2.2999999999999998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3.2</v>
      </c>
      <c r="C78" s="26">
        <v>2.5</v>
      </c>
      <c r="D78" s="26">
        <v>11.2</v>
      </c>
      <c r="E78" s="26">
        <v>13.1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2.9</v>
      </c>
      <c r="C80" s="26">
        <v>3.1</v>
      </c>
      <c r="D80" s="26" t="s">
        <v>38</v>
      </c>
      <c r="E80" s="26" t="s">
        <v>38</v>
      </c>
      <c r="F80" s="26" t="s">
        <v>28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2.9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0.6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0.6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38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38</v>
      </c>
      <c r="H94" s="26" t="s">
        <v>28</v>
      </c>
    </row>
    <row r="95" spans="1:8">
      <c r="A95" s="34" t="s">
        <v>67</v>
      </c>
      <c r="B95" s="26">
        <v>0.5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0.1</v>
      </c>
      <c r="C96" s="26" t="s">
        <v>28</v>
      </c>
      <c r="D96" s="26">
        <v>0.5</v>
      </c>
      <c r="E96" s="26">
        <v>0.5</v>
      </c>
      <c r="F96" s="26" t="s">
        <v>28</v>
      </c>
      <c r="G96" s="26">
        <v>10.9</v>
      </c>
      <c r="H96" s="26" t="s">
        <v>28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38</v>
      </c>
      <c r="E97" s="26" t="s">
        <v>38</v>
      </c>
      <c r="F97" s="26" t="s">
        <v>28</v>
      </c>
      <c r="G97" s="26" t="s">
        <v>38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1.7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0.6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1.9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38</v>
      </c>
      <c r="E102" s="26" t="s">
        <v>38</v>
      </c>
      <c r="F102" s="26" t="s">
        <v>28</v>
      </c>
      <c r="G102" s="26" t="s">
        <v>38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38</v>
      </c>
      <c r="E103" s="26" t="s">
        <v>38</v>
      </c>
      <c r="F103" s="26" t="s">
        <v>28</v>
      </c>
      <c r="G103" s="26" t="s">
        <v>38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0.7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0.5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38</v>
      </c>
      <c r="E107" s="26" t="s">
        <v>38</v>
      </c>
      <c r="F107" s="26" t="s">
        <v>28</v>
      </c>
      <c r="G107" s="26" t="s">
        <v>38</v>
      </c>
      <c r="H107" s="26" t="s">
        <v>28</v>
      </c>
    </row>
    <row r="108" spans="1:8">
      <c r="A108" s="41" t="s">
        <v>80</v>
      </c>
      <c r="B108" s="26">
        <v>35.799999999999997</v>
      </c>
      <c r="C108" s="26">
        <v>38.5</v>
      </c>
      <c r="D108" s="26">
        <v>7.7</v>
      </c>
      <c r="E108" s="26" t="s">
        <v>38</v>
      </c>
      <c r="F108" s="26" t="s">
        <v>38</v>
      </c>
      <c r="G108" s="26">
        <v>6.2</v>
      </c>
      <c r="H108" s="26" t="s">
        <v>28</v>
      </c>
    </row>
    <row r="109" spans="1:8" ht="30">
      <c r="A109" s="36" t="s">
        <v>81</v>
      </c>
      <c r="B109" s="26">
        <v>15.3</v>
      </c>
      <c r="C109" s="26">
        <v>16.7</v>
      </c>
      <c r="D109" s="26">
        <v>0.8</v>
      </c>
      <c r="E109" s="26">
        <v>0.9</v>
      </c>
      <c r="F109" s="26" t="s">
        <v>28</v>
      </c>
      <c r="G109" s="26">
        <v>0.1</v>
      </c>
      <c r="H109" s="26" t="s">
        <v>28</v>
      </c>
    </row>
    <row r="110" spans="1:8">
      <c r="A110" s="36" t="s">
        <v>82</v>
      </c>
      <c r="B110" s="26">
        <v>17.899999999999999</v>
      </c>
      <c r="C110" s="26">
        <v>19</v>
      </c>
      <c r="D110" s="26">
        <v>6.9</v>
      </c>
      <c r="E110" s="26" t="s">
        <v>38</v>
      </c>
      <c r="F110" s="26" t="s">
        <v>38</v>
      </c>
      <c r="G110" s="26">
        <v>3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2.5</v>
      </c>
      <c r="C112" s="26">
        <v>2.7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0.1</v>
      </c>
      <c r="H113" s="26" t="s">
        <v>28</v>
      </c>
    </row>
    <row r="114" spans="1:8" ht="25.5">
      <c r="A114" s="44" t="s">
        <v>92</v>
      </c>
      <c r="B114" s="30">
        <v>71.7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71.7</v>
      </c>
      <c r="H114" s="30" t="s">
        <v>28</v>
      </c>
    </row>
    <row r="115" spans="1:8" ht="30">
      <c r="A115" s="41" t="s">
        <v>93</v>
      </c>
      <c r="B115" s="26">
        <v>15.2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15.2</v>
      </c>
      <c r="H115" s="26" t="s">
        <v>28</v>
      </c>
    </row>
    <row r="116" spans="1:8" ht="30">
      <c r="A116" s="24" t="s">
        <v>94</v>
      </c>
      <c r="B116" s="26">
        <v>12.9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12.9</v>
      </c>
      <c r="H116" s="26" t="s">
        <v>28</v>
      </c>
    </row>
    <row r="117" spans="1:8">
      <c r="A117" s="24" t="s">
        <v>95</v>
      </c>
      <c r="B117" s="26">
        <v>1.3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1.3</v>
      </c>
      <c r="H117" s="26" t="s">
        <v>28</v>
      </c>
    </row>
    <row r="118" spans="1:8">
      <c r="A118" s="41" t="s">
        <v>96</v>
      </c>
      <c r="B118" s="26">
        <v>24.8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24.8</v>
      </c>
      <c r="H118" s="26" t="s">
        <v>28</v>
      </c>
    </row>
    <row r="119" spans="1:8" ht="30">
      <c r="A119" s="24" t="s">
        <v>97</v>
      </c>
      <c r="B119" s="26">
        <v>2.4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2.4</v>
      </c>
      <c r="H119" s="26" t="s">
        <v>28</v>
      </c>
    </row>
    <row r="120" spans="1:8">
      <c r="A120" s="24" t="s">
        <v>98</v>
      </c>
      <c r="B120" s="26">
        <v>22.4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22.4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31.7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31.7</v>
      </c>
      <c r="H128" s="26" t="s">
        <v>28</v>
      </c>
    </row>
    <row r="129" spans="1:8" ht="30">
      <c r="A129" s="24" t="s">
        <v>107</v>
      </c>
      <c r="B129" s="26">
        <v>8.1999999999999993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8.1999999999999993</v>
      </c>
      <c r="H129" s="26" t="s">
        <v>28</v>
      </c>
    </row>
    <row r="130" spans="1:8">
      <c r="A130" s="24" t="s">
        <v>108</v>
      </c>
      <c r="B130" s="26">
        <v>4.8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4.8</v>
      </c>
      <c r="H130" s="26" t="s">
        <v>28</v>
      </c>
    </row>
    <row r="131" spans="1:8">
      <c r="A131" s="24" t="s">
        <v>109</v>
      </c>
      <c r="B131" s="26">
        <v>7.6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7.6</v>
      </c>
      <c r="H131" s="26" t="s">
        <v>28</v>
      </c>
    </row>
    <row r="132" spans="1:8">
      <c r="A132" s="24" t="s">
        <v>110</v>
      </c>
      <c r="B132" s="26">
        <v>2.1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2.1</v>
      </c>
      <c r="H132" s="26" t="s">
        <v>28</v>
      </c>
    </row>
    <row r="133" spans="1:8">
      <c r="A133" s="24" t="s">
        <v>111</v>
      </c>
      <c r="B133" s="26">
        <v>1.4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1.4</v>
      </c>
      <c r="H133" s="26" t="s">
        <v>28</v>
      </c>
    </row>
    <row r="134" spans="1:8">
      <c r="A134" s="24" t="s">
        <v>112</v>
      </c>
      <c r="B134" s="26">
        <v>2.8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2.8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21.2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21.2</v>
      </c>
      <c r="H136" s="26" t="s">
        <v>28</v>
      </c>
    </row>
    <row r="137" spans="1:8">
      <c r="A137" s="41" t="s">
        <v>115</v>
      </c>
      <c r="B137" s="26">
        <v>34.6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34.6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44.2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44.2</v>
      </c>
      <c r="H141" s="26" t="s">
        <v>28</v>
      </c>
    </row>
    <row r="142" spans="1:8">
      <c r="A142" s="47" t="s">
        <v>120</v>
      </c>
      <c r="B142" s="30">
        <v>0.2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0.2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24264</v>
      </c>
      <c r="C144" s="23">
        <v>19338</v>
      </c>
      <c r="D144" s="23">
        <v>363</v>
      </c>
      <c r="E144" s="23" t="s">
        <v>38</v>
      </c>
      <c r="F144" s="23" t="s">
        <v>38</v>
      </c>
      <c r="G144" s="23">
        <v>4563</v>
      </c>
      <c r="H144" s="23" t="s">
        <v>28</v>
      </c>
    </row>
    <row r="145" spans="1:8">
      <c r="A145" s="49" t="s">
        <v>123</v>
      </c>
      <c r="B145" s="23">
        <v>24264</v>
      </c>
      <c r="C145" s="23">
        <v>19338</v>
      </c>
      <c r="D145" s="23">
        <v>363</v>
      </c>
      <c r="E145" s="23" t="s">
        <v>38</v>
      </c>
      <c r="F145" s="23" t="s">
        <v>38</v>
      </c>
      <c r="G145" s="23">
        <v>4563</v>
      </c>
      <c r="H145" s="23" t="s">
        <v>28</v>
      </c>
    </row>
    <row r="146" spans="1:8">
      <c r="A146" s="50" t="s">
        <v>124</v>
      </c>
      <c r="B146" s="23">
        <v>9110</v>
      </c>
      <c r="C146" s="23">
        <v>7658</v>
      </c>
      <c r="D146" s="23">
        <v>153</v>
      </c>
      <c r="E146" s="23" t="s">
        <v>38</v>
      </c>
      <c r="F146" s="23" t="s">
        <v>38</v>
      </c>
      <c r="G146" s="23">
        <v>1299</v>
      </c>
      <c r="H146" s="23" t="s">
        <v>28</v>
      </c>
    </row>
    <row r="147" spans="1:8">
      <c r="A147" s="51" t="s">
        <v>125</v>
      </c>
      <c r="B147" s="23">
        <v>22788</v>
      </c>
      <c r="C147" s="23">
        <v>18067</v>
      </c>
      <c r="D147" s="23">
        <v>363</v>
      </c>
      <c r="E147" s="23" t="s">
        <v>38</v>
      </c>
      <c r="F147" s="23" t="s">
        <v>38</v>
      </c>
      <c r="G147" s="23">
        <v>4358</v>
      </c>
      <c r="H147" s="23" t="s">
        <v>28</v>
      </c>
    </row>
    <row r="148" spans="1:8">
      <c r="A148" s="52" t="s">
        <v>126</v>
      </c>
      <c r="B148" s="23">
        <v>1476</v>
      </c>
      <c r="C148" s="23">
        <v>1271</v>
      </c>
      <c r="D148" s="23" t="s">
        <v>28</v>
      </c>
      <c r="E148" s="23" t="s">
        <v>28</v>
      </c>
      <c r="F148" s="23" t="s">
        <v>28</v>
      </c>
      <c r="G148" s="23">
        <v>205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10146</v>
      </c>
      <c r="C150" s="23">
        <v>4101</v>
      </c>
      <c r="D150" s="23">
        <v>346</v>
      </c>
      <c r="E150" s="23">
        <v>346</v>
      </c>
      <c r="F150" s="23" t="s">
        <v>28</v>
      </c>
      <c r="G150" s="23">
        <v>5699</v>
      </c>
      <c r="H150" s="23" t="s">
        <v>28</v>
      </c>
    </row>
    <row r="151" spans="1:8">
      <c r="A151" s="55" t="s">
        <v>129</v>
      </c>
      <c r="B151" s="23">
        <v>4469</v>
      </c>
      <c r="C151" s="23" t="s">
        <v>38</v>
      </c>
      <c r="D151" s="23" t="s">
        <v>38</v>
      </c>
      <c r="E151" s="23">
        <v>164</v>
      </c>
      <c r="F151" s="23" t="s">
        <v>38</v>
      </c>
      <c r="G151" s="23">
        <v>3729</v>
      </c>
      <c r="H151" s="23" t="s">
        <v>28</v>
      </c>
    </row>
    <row r="152" spans="1:8">
      <c r="A152" s="56" t="s">
        <v>130</v>
      </c>
      <c r="B152" s="23">
        <v>3711</v>
      </c>
      <c r="C152" s="23" t="s">
        <v>38</v>
      </c>
      <c r="D152" s="23" t="s">
        <v>38</v>
      </c>
      <c r="E152" s="23">
        <v>164</v>
      </c>
      <c r="F152" s="23" t="s">
        <v>38</v>
      </c>
      <c r="G152" s="23">
        <v>2971</v>
      </c>
      <c r="H152" s="23" t="s">
        <v>28</v>
      </c>
    </row>
    <row r="153" spans="1:8">
      <c r="A153" s="56" t="s">
        <v>131</v>
      </c>
      <c r="B153" s="23">
        <v>758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758</v>
      </c>
      <c r="H153" s="23" t="s">
        <v>28</v>
      </c>
    </row>
    <row r="154" spans="1:8">
      <c r="A154" s="55" t="s">
        <v>132</v>
      </c>
      <c r="B154" s="23">
        <v>53882</v>
      </c>
      <c r="C154" s="23" t="s">
        <v>28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53838</v>
      </c>
      <c r="C155" s="23" t="s">
        <v>28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47452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23554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31611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15841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3679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2441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224</v>
      </c>
      <c r="C163" s="23" t="s">
        <v>28</v>
      </c>
      <c r="D163" s="23" t="s">
        <v>38</v>
      </c>
      <c r="E163" s="23" t="s">
        <v>38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>
        <v>42</v>
      </c>
      <c r="C164" s="23" t="s">
        <v>28</v>
      </c>
      <c r="D164" s="23" t="s">
        <v>38</v>
      </c>
      <c r="E164" s="23" t="s">
        <v>38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44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44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38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1266</v>
      </c>
      <c r="C169" s="23">
        <v>848</v>
      </c>
      <c r="D169" s="23" t="s">
        <v>38</v>
      </c>
      <c r="E169" s="23" t="s">
        <v>38</v>
      </c>
      <c r="F169" s="23" t="s">
        <v>28</v>
      </c>
      <c r="G169" s="23" t="s">
        <v>38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4971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4971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1671</v>
      </c>
      <c r="C183" s="23" t="s">
        <v>38</v>
      </c>
      <c r="D183" s="23" t="s">
        <v>28</v>
      </c>
      <c r="E183" s="23" t="s">
        <v>28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1008</v>
      </c>
      <c r="C185" s="23">
        <v>460</v>
      </c>
      <c r="D185" s="23">
        <v>109</v>
      </c>
      <c r="E185" s="23">
        <v>94</v>
      </c>
      <c r="F185" s="23">
        <v>15</v>
      </c>
      <c r="G185" s="23">
        <v>439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220</v>
      </c>
      <c r="C187" s="23">
        <v>167</v>
      </c>
      <c r="D187" s="23">
        <v>53</v>
      </c>
      <c r="E187" s="23">
        <v>47</v>
      </c>
      <c r="F187" s="23">
        <v>6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28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40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181</v>
      </c>
      <c r="C193" s="23">
        <v>136</v>
      </c>
      <c r="D193" s="23">
        <v>11</v>
      </c>
      <c r="E193" s="23" t="s">
        <v>38</v>
      </c>
      <c r="F193" s="23" t="s">
        <v>38</v>
      </c>
      <c r="G193" s="23">
        <v>34</v>
      </c>
      <c r="H193" s="22" t="s">
        <v>23</v>
      </c>
    </row>
    <row r="194" spans="1:8">
      <c r="A194" s="60" t="s">
        <v>171</v>
      </c>
      <c r="B194" s="23">
        <v>540</v>
      </c>
      <c r="C194" s="23">
        <v>187</v>
      </c>
      <c r="D194" s="23">
        <v>35</v>
      </c>
      <c r="E194" s="23" t="s">
        <v>38</v>
      </c>
      <c r="F194" s="23" t="s">
        <v>38</v>
      </c>
      <c r="G194" s="23">
        <v>318</v>
      </c>
      <c r="H194" s="22" t="s">
        <v>23</v>
      </c>
    </row>
    <row r="195" spans="1:8">
      <c r="A195" s="60" t="s">
        <v>172</v>
      </c>
      <c r="B195" s="23">
        <v>4632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4632</v>
      </c>
      <c r="H195" s="22" t="s">
        <v>23</v>
      </c>
    </row>
    <row r="196" spans="1:8">
      <c r="A196" s="75" t="s">
        <v>173</v>
      </c>
      <c r="B196" s="23">
        <v>1046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1046</v>
      </c>
      <c r="H196" s="22" t="s">
        <v>23</v>
      </c>
    </row>
    <row r="197" spans="1:8">
      <c r="A197" s="76" t="s">
        <v>174</v>
      </c>
      <c r="B197" s="23">
        <v>199</v>
      </c>
      <c r="C197" s="23">
        <v>112</v>
      </c>
      <c r="D197" s="23">
        <v>87</v>
      </c>
      <c r="E197" s="23">
        <v>75</v>
      </c>
      <c r="F197" s="23">
        <v>12</v>
      </c>
      <c r="G197" s="22" t="s">
        <v>23</v>
      </c>
      <c r="H197" s="22" t="s">
        <v>23</v>
      </c>
    </row>
    <row r="198" spans="1:8">
      <c r="A198" s="76" t="s">
        <v>175</v>
      </c>
      <c r="B198" s="23">
        <v>113</v>
      </c>
      <c r="C198" s="23">
        <v>72</v>
      </c>
      <c r="D198" s="23">
        <v>41</v>
      </c>
      <c r="E198" s="23">
        <v>34</v>
      </c>
      <c r="F198" s="23">
        <v>7</v>
      </c>
      <c r="G198" s="22" t="s">
        <v>23</v>
      </c>
      <c r="H198" s="22" t="s">
        <v>23</v>
      </c>
    </row>
    <row r="199" spans="1:8">
      <c r="A199" s="77" t="s">
        <v>176</v>
      </c>
      <c r="B199" s="23">
        <v>260</v>
      </c>
      <c r="C199" s="23">
        <v>184</v>
      </c>
      <c r="D199" s="23">
        <v>76</v>
      </c>
      <c r="E199" s="23">
        <v>67</v>
      </c>
      <c r="F199" s="23">
        <v>9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233.3</v>
      </c>
      <c r="D201" s="26">
        <v>99.2</v>
      </c>
      <c r="E201" s="26">
        <v>99.1</v>
      </c>
      <c r="F201" s="26">
        <v>100.1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332</v>
      </c>
      <c r="D203" s="26">
        <v>141.69999999999999</v>
      </c>
      <c r="E203" s="26">
        <v>137.30000000000001</v>
      </c>
      <c r="F203" s="26">
        <v>176.5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38</v>
      </c>
      <c r="E206" s="26" t="s">
        <v>38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110</v>
      </c>
      <c r="D209" s="23">
        <v>2</v>
      </c>
      <c r="E209" s="23">
        <v>2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5295.5</v>
      </c>
      <c r="D210" s="26">
        <v>68.8</v>
      </c>
      <c r="E210" s="26">
        <v>64.599999999999994</v>
      </c>
      <c r="F210" s="26">
        <v>114.5</v>
      </c>
      <c r="G210" s="26">
        <v>0.2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4895.5</v>
      </c>
      <c r="D211" s="26">
        <v>68.8</v>
      </c>
      <c r="E211" s="26">
        <v>64.5</v>
      </c>
      <c r="F211" s="26">
        <v>114.4</v>
      </c>
      <c r="G211" s="26">
        <v>0.1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4797.8999999999996</v>
      </c>
      <c r="D212" s="26">
        <v>200.6</v>
      </c>
      <c r="E212" s="26">
        <v>196.3</v>
      </c>
      <c r="F212" s="26">
        <v>231.4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1758</v>
      </c>
      <c r="D214" s="23">
        <v>33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696</v>
      </c>
      <c r="D215" s="23">
        <v>17</v>
      </c>
      <c r="E215" s="23" t="s">
        <v>38</v>
      </c>
      <c r="F215" s="23" t="s">
        <v>38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684</v>
      </c>
      <c r="D216" s="23">
        <v>69</v>
      </c>
      <c r="E216" s="23">
        <v>69</v>
      </c>
      <c r="F216" s="23" t="s">
        <v>28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226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30</v>
      </c>
      <c r="D9" s="20">
        <v>97</v>
      </c>
      <c r="E9" s="20">
        <v>89</v>
      </c>
      <c r="F9" s="20">
        <v>8</v>
      </c>
      <c r="G9" s="20">
        <v>11969</v>
      </c>
      <c r="H9" s="20">
        <v>8</v>
      </c>
    </row>
    <row r="10" spans="1:8" ht="30">
      <c r="A10" s="21" t="s">
        <v>24</v>
      </c>
      <c r="B10" s="22" t="s">
        <v>23</v>
      </c>
      <c r="C10" s="23">
        <v>21</v>
      </c>
      <c r="D10" s="23">
        <v>63</v>
      </c>
      <c r="E10" s="23">
        <v>56</v>
      </c>
      <c r="F10" s="23">
        <v>7</v>
      </c>
      <c r="G10" s="23">
        <v>9385</v>
      </c>
      <c r="H10" s="23">
        <v>8</v>
      </c>
    </row>
    <row r="11" spans="1:8" ht="45">
      <c r="A11" s="24" t="s">
        <v>25</v>
      </c>
      <c r="B11" s="25" t="s">
        <v>23</v>
      </c>
      <c r="C11" s="26">
        <v>70</v>
      </c>
      <c r="D11" s="26">
        <v>64.900000000000006</v>
      </c>
      <c r="E11" s="26">
        <v>62.9</v>
      </c>
      <c r="F11" s="26">
        <v>87.5</v>
      </c>
      <c r="G11" s="26">
        <v>78.400000000000006</v>
      </c>
      <c r="H11" s="26">
        <v>100</v>
      </c>
    </row>
    <row r="12" spans="1:8" ht="25.5">
      <c r="A12" s="27" t="s">
        <v>26</v>
      </c>
      <c r="B12" s="20" t="s">
        <v>23</v>
      </c>
      <c r="C12" s="20">
        <v>1542</v>
      </c>
      <c r="D12" s="20">
        <v>160</v>
      </c>
      <c r="E12" s="20">
        <v>143</v>
      </c>
      <c r="F12" s="20">
        <v>17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1509</v>
      </c>
      <c r="D13" s="23">
        <v>151</v>
      </c>
      <c r="E13" s="23">
        <v>135</v>
      </c>
      <c r="F13" s="23">
        <v>16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1402</v>
      </c>
      <c r="D14" s="23">
        <v>142</v>
      </c>
      <c r="E14" s="23">
        <v>126</v>
      </c>
      <c r="F14" s="23">
        <v>16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107</v>
      </c>
      <c r="D15" s="23">
        <v>9</v>
      </c>
      <c r="E15" s="23">
        <v>9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221330.1</v>
      </c>
      <c r="C16" s="30">
        <v>171187.5</v>
      </c>
      <c r="D16" s="30">
        <v>44411.4</v>
      </c>
      <c r="E16" s="30">
        <v>39745.5</v>
      </c>
      <c r="F16" s="30">
        <v>4665.8999999999996</v>
      </c>
      <c r="G16" s="30">
        <v>5569.2</v>
      </c>
      <c r="H16" s="30">
        <v>162</v>
      </c>
    </row>
    <row r="17" spans="1:8">
      <c r="A17" s="31" t="s">
        <v>32</v>
      </c>
      <c r="B17" s="26">
        <v>210448</v>
      </c>
      <c r="C17" s="26">
        <v>160869</v>
      </c>
      <c r="D17" s="26">
        <v>44409.5</v>
      </c>
      <c r="E17" s="26">
        <v>39744.400000000001</v>
      </c>
      <c r="F17" s="26">
        <v>4665.1000000000004</v>
      </c>
      <c r="G17" s="26">
        <v>5089</v>
      </c>
      <c r="H17" s="26">
        <v>80.5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130364</v>
      </c>
      <c r="C19" s="26">
        <v>90563.5</v>
      </c>
      <c r="D19" s="26">
        <v>37945.5</v>
      </c>
      <c r="E19" s="26">
        <v>34554.699999999997</v>
      </c>
      <c r="F19" s="26">
        <v>3390.8</v>
      </c>
      <c r="G19" s="26">
        <v>1809.1</v>
      </c>
      <c r="H19" s="26">
        <v>46</v>
      </c>
    </row>
    <row r="20" spans="1:8">
      <c r="A20" s="32" t="s">
        <v>35</v>
      </c>
      <c r="B20" s="26">
        <v>38046.1</v>
      </c>
      <c r="C20" s="26">
        <v>33469.300000000003</v>
      </c>
      <c r="D20" s="26">
        <v>2933.4</v>
      </c>
      <c r="E20" s="26" t="s">
        <v>38</v>
      </c>
      <c r="F20" s="26" t="s">
        <v>38</v>
      </c>
      <c r="G20" s="26">
        <v>1643.4</v>
      </c>
      <c r="H20" s="26" t="s">
        <v>28</v>
      </c>
    </row>
    <row r="21" spans="1:8">
      <c r="A21" s="32" t="s">
        <v>36</v>
      </c>
      <c r="B21" s="26">
        <v>34509.199999999997</v>
      </c>
      <c r="C21" s="26">
        <v>32419</v>
      </c>
      <c r="D21" s="26">
        <v>2014.1</v>
      </c>
      <c r="E21" s="26" t="s">
        <v>38</v>
      </c>
      <c r="F21" s="26" t="s">
        <v>38</v>
      </c>
      <c r="G21" s="26">
        <v>76.099999999999994</v>
      </c>
      <c r="H21" s="26" t="s">
        <v>28</v>
      </c>
    </row>
    <row r="22" spans="1:8">
      <c r="A22" s="32" t="s">
        <v>37</v>
      </c>
      <c r="B22" s="26">
        <v>154.1</v>
      </c>
      <c r="C22" s="26" t="s">
        <v>38</v>
      </c>
      <c r="D22" s="26" t="s">
        <v>28</v>
      </c>
      <c r="E22" s="26" t="s">
        <v>28</v>
      </c>
      <c r="F22" s="26" t="s">
        <v>28</v>
      </c>
      <c r="G22" s="26" t="s">
        <v>38</v>
      </c>
      <c r="H22" s="26">
        <v>34.5</v>
      </c>
    </row>
    <row r="23" spans="1:8">
      <c r="A23" s="32" t="s">
        <v>39</v>
      </c>
      <c r="B23" s="26">
        <v>7374.6</v>
      </c>
      <c r="C23" s="26">
        <v>4329.7</v>
      </c>
      <c r="D23" s="26">
        <v>1516.5</v>
      </c>
      <c r="E23" s="26">
        <v>1516.5</v>
      </c>
      <c r="F23" s="26" t="s">
        <v>28</v>
      </c>
      <c r="G23" s="26">
        <v>1528.4</v>
      </c>
      <c r="H23" s="26" t="s">
        <v>28</v>
      </c>
    </row>
    <row r="24" spans="1:8" ht="30">
      <c r="A24" s="33" t="s">
        <v>40</v>
      </c>
      <c r="B24" s="26">
        <v>197799.6</v>
      </c>
      <c r="C24" s="26">
        <v>152021</v>
      </c>
      <c r="D24" s="26">
        <v>42137.5</v>
      </c>
      <c r="E24" s="26">
        <v>37472.400000000001</v>
      </c>
      <c r="F24" s="26">
        <v>4665.1000000000004</v>
      </c>
      <c r="G24" s="26">
        <v>3560.6</v>
      </c>
      <c r="H24" s="26">
        <v>80.5</v>
      </c>
    </row>
    <row r="25" spans="1:8" ht="45">
      <c r="A25" s="21" t="s">
        <v>41</v>
      </c>
      <c r="B25" s="26">
        <v>94</v>
      </c>
      <c r="C25" s="26">
        <v>94.5</v>
      </c>
      <c r="D25" s="26">
        <v>94.9</v>
      </c>
      <c r="E25" s="26">
        <v>94.3</v>
      </c>
      <c r="F25" s="26">
        <v>100</v>
      </c>
      <c r="G25" s="26">
        <v>70</v>
      </c>
      <c r="H25" s="26">
        <v>100</v>
      </c>
    </row>
    <row r="26" spans="1:8" ht="25.5">
      <c r="A26" s="18" t="s">
        <v>42</v>
      </c>
      <c r="B26" s="30">
        <v>107315.9</v>
      </c>
      <c r="C26" s="30">
        <v>77808</v>
      </c>
      <c r="D26" s="30">
        <v>27866.2</v>
      </c>
      <c r="E26" s="30">
        <v>25816.1</v>
      </c>
      <c r="F26" s="30">
        <v>2050.1</v>
      </c>
      <c r="G26" s="30">
        <v>1595.8</v>
      </c>
      <c r="H26" s="30">
        <v>46</v>
      </c>
    </row>
    <row r="27" spans="1:8" ht="30">
      <c r="A27" s="34" t="s">
        <v>43</v>
      </c>
      <c r="B27" s="26">
        <v>74318.100000000006</v>
      </c>
      <c r="C27" s="26">
        <v>46424</v>
      </c>
      <c r="D27" s="26">
        <v>26844</v>
      </c>
      <c r="E27" s="26" t="s">
        <v>38</v>
      </c>
      <c r="F27" s="26" t="s">
        <v>38</v>
      </c>
      <c r="G27" s="26">
        <v>1050.0999999999999</v>
      </c>
      <c r="H27" s="26" t="s">
        <v>28</v>
      </c>
    </row>
    <row r="28" spans="1:8" ht="30">
      <c r="A28" s="35" t="s">
        <v>44</v>
      </c>
      <c r="B28" s="26">
        <v>52444.2</v>
      </c>
      <c r="C28" s="26">
        <v>29235</v>
      </c>
      <c r="D28" s="26">
        <v>22379</v>
      </c>
      <c r="E28" s="26" t="s">
        <v>38</v>
      </c>
      <c r="F28" s="26" t="s">
        <v>38</v>
      </c>
      <c r="G28" s="26">
        <v>830.2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38</v>
      </c>
      <c r="H29" s="26" t="s">
        <v>28</v>
      </c>
    </row>
    <row r="30" spans="1:8">
      <c r="A30" s="35" t="s">
        <v>46</v>
      </c>
      <c r="B30" s="26">
        <v>14065.5</v>
      </c>
      <c r="C30" s="26">
        <v>11552</v>
      </c>
      <c r="D30" s="26">
        <v>2313</v>
      </c>
      <c r="E30" s="26" t="s">
        <v>38</v>
      </c>
      <c r="F30" s="26" t="s">
        <v>38</v>
      </c>
      <c r="G30" s="26">
        <v>200.5</v>
      </c>
      <c r="H30" s="26" t="s">
        <v>28</v>
      </c>
    </row>
    <row r="31" spans="1:8">
      <c r="A31" s="36" t="s">
        <v>47</v>
      </c>
      <c r="B31" s="26">
        <v>5555.3</v>
      </c>
      <c r="C31" s="26">
        <v>4847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645</v>
      </c>
      <c r="C34" s="26" t="s">
        <v>38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1558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>
        <v>1438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2612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2612</v>
      </c>
      <c r="C42" s="26">
        <v>2292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>
        <v>558</v>
      </c>
      <c r="C43" s="26" t="s">
        <v>38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38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28</v>
      </c>
      <c r="D47" s="26" t="s">
        <v>38</v>
      </c>
      <c r="E47" s="26" t="s">
        <v>38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38</v>
      </c>
      <c r="C48" s="26" t="s">
        <v>38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527.6</v>
      </c>
      <c r="C51" s="26" t="s">
        <v>28</v>
      </c>
      <c r="D51" s="26" t="s">
        <v>38</v>
      </c>
      <c r="E51" s="26" t="s">
        <v>38</v>
      </c>
      <c r="F51" s="26" t="s">
        <v>38</v>
      </c>
      <c r="G51" s="26">
        <v>492.5</v>
      </c>
      <c r="H51" s="26" t="s">
        <v>38</v>
      </c>
    </row>
    <row r="52" spans="1:8">
      <c r="A52" s="38" t="s">
        <v>68</v>
      </c>
      <c r="B52" s="26">
        <v>64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62.4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52</v>
      </c>
      <c r="H53" s="26">
        <v>10.4</v>
      </c>
    </row>
    <row r="54" spans="1:8" ht="30">
      <c r="A54" s="24" t="s">
        <v>70</v>
      </c>
      <c r="B54" s="26">
        <v>13.5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11</v>
      </c>
      <c r="H54" s="26">
        <v>2.5</v>
      </c>
    </row>
    <row r="55" spans="1:8">
      <c r="A55" s="24" t="s">
        <v>71</v>
      </c>
      <c r="B55" s="26">
        <v>0.6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>
        <v>0.4</v>
      </c>
    </row>
    <row r="56" spans="1:8">
      <c r="A56" s="24" t="s">
        <v>72</v>
      </c>
      <c r="B56" s="26">
        <v>6.5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5.7</v>
      </c>
      <c r="H56" s="26">
        <v>0.7</v>
      </c>
    </row>
    <row r="57" spans="1:8">
      <c r="A57" s="24" t="s">
        <v>73</v>
      </c>
      <c r="B57" s="26">
        <v>15.5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12.9</v>
      </c>
      <c r="H57" s="26">
        <v>2.6</v>
      </c>
    </row>
    <row r="58" spans="1:8">
      <c r="A58" s="24" t="s">
        <v>74</v>
      </c>
      <c r="B58" s="26">
        <v>3.5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2.9</v>
      </c>
      <c r="H58" s="26">
        <v>0.5</v>
      </c>
    </row>
    <row r="59" spans="1:8">
      <c r="A59" s="24" t="s">
        <v>75</v>
      </c>
      <c r="B59" s="26">
        <v>5.5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4.7</v>
      </c>
      <c r="H59" s="26">
        <v>0.8</v>
      </c>
    </row>
    <row r="60" spans="1:8">
      <c r="A60" s="40" t="s">
        <v>76</v>
      </c>
      <c r="B60" s="26">
        <v>6.2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5.0999999999999996</v>
      </c>
      <c r="H60" s="26">
        <v>1.1000000000000001</v>
      </c>
    </row>
    <row r="61" spans="1:8">
      <c r="A61" s="24" t="s">
        <v>77</v>
      </c>
      <c r="B61" s="26">
        <v>3.5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3</v>
      </c>
      <c r="H61" s="26">
        <v>0.5</v>
      </c>
    </row>
    <row r="62" spans="1:8">
      <c r="A62" s="40" t="s">
        <v>78</v>
      </c>
      <c r="B62" s="26">
        <v>2.2999999999999998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</v>
      </c>
      <c r="H62" s="26">
        <v>0.3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>
        <v>29794.2</v>
      </c>
      <c r="C64" s="26">
        <v>29092</v>
      </c>
      <c r="D64" s="26">
        <v>702</v>
      </c>
      <c r="E64" s="26">
        <v>702</v>
      </c>
      <c r="F64" s="26" t="s">
        <v>28</v>
      </c>
      <c r="G64" s="26">
        <v>0.2</v>
      </c>
      <c r="H64" s="26" t="s">
        <v>28</v>
      </c>
    </row>
    <row r="65" spans="1:8" ht="30">
      <c r="A65" s="36" t="s">
        <v>81</v>
      </c>
      <c r="B65" s="26">
        <v>14776.2</v>
      </c>
      <c r="C65" s="26">
        <v>14546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9558</v>
      </c>
      <c r="C66" s="26" t="s">
        <v>38</v>
      </c>
      <c r="D66" s="26" t="s">
        <v>38</v>
      </c>
      <c r="E66" s="26" t="s">
        <v>38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>
        <v>1205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4255</v>
      </c>
      <c r="C68" s="26">
        <v>4255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69.3</v>
      </c>
      <c r="C71" s="26">
        <v>59.7</v>
      </c>
      <c r="D71" s="26">
        <v>96.3</v>
      </c>
      <c r="E71" s="26">
        <v>96</v>
      </c>
      <c r="F71" s="26">
        <v>100</v>
      </c>
      <c r="G71" s="26">
        <v>65.8</v>
      </c>
      <c r="H71" s="26" t="s">
        <v>28</v>
      </c>
    </row>
    <row r="72" spans="1:8" ht="30">
      <c r="A72" s="35" t="s">
        <v>44</v>
      </c>
      <c r="B72" s="26">
        <v>48.9</v>
      </c>
      <c r="C72" s="26">
        <v>37.6</v>
      </c>
      <c r="D72" s="26">
        <v>80.3</v>
      </c>
      <c r="E72" s="26">
        <v>78.900000000000006</v>
      </c>
      <c r="F72" s="26">
        <v>97.6</v>
      </c>
      <c r="G72" s="26">
        <v>52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38</v>
      </c>
      <c r="H73" s="26" t="s">
        <v>28</v>
      </c>
    </row>
    <row r="74" spans="1:8">
      <c r="A74" s="35" t="s">
        <v>46</v>
      </c>
      <c r="B74" s="26">
        <v>13.1</v>
      </c>
      <c r="C74" s="26">
        <v>14.8</v>
      </c>
      <c r="D74" s="26">
        <v>8.3000000000000007</v>
      </c>
      <c r="E74" s="26" t="s">
        <v>38</v>
      </c>
      <c r="F74" s="26" t="s">
        <v>38</v>
      </c>
      <c r="G74" s="26">
        <v>12.6</v>
      </c>
      <c r="H74" s="26" t="s">
        <v>28</v>
      </c>
    </row>
    <row r="75" spans="1:8">
      <c r="A75" s="36" t="s">
        <v>47</v>
      </c>
      <c r="B75" s="26">
        <v>5.2</v>
      </c>
      <c r="C75" s="26">
        <v>6.2</v>
      </c>
      <c r="D75" s="26" t="s">
        <v>38</v>
      </c>
      <c r="E75" s="26" t="s">
        <v>38</v>
      </c>
      <c r="F75" s="26" t="s">
        <v>28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0.6</v>
      </c>
      <c r="C78" s="26" t="s">
        <v>38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1.5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1.3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2.4</v>
      </c>
      <c r="C82" s="26">
        <v>2.9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2.4</v>
      </c>
      <c r="C86" s="26">
        <v>2.9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0.5</v>
      </c>
      <c r="C87" s="26" t="s">
        <v>38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 t="s">
        <v>38</v>
      </c>
      <c r="C88" s="26" t="s">
        <v>38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28</v>
      </c>
      <c r="D91" s="26" t="s">
        <v>38</v>
      </c>
      <c r="E91" s="26" t="s">
        <v>38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38</v>
      </c>
      <c r="C92" s="26" t="s">
        <v>38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0.5</v>
      </c>
      <c r="C95" s="26" t="s">
        <v>28</v>
      </c>
      <c r="D95" s="26" t="s">
        <v>38</v>
      </c>
      <c r="E95" s="26" t="s">
        <v>38</v>
      </c>
      <c r="F95" s="26" t="s">
        <v>38</v>
      </c>
      <c r="G95" s="26" t="s">
        <v>38</v>
      </c>
      <c r="H95" s="26">
        <v>75.8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3.3</v>
      </c>
      <c r="H96" s="26">
        <v>24.2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3.3</v>
      </c>
      <c r="H97" s="26">
        <v>22.7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0.7</v>
      </c>
      <c r="H98" s="26">
        <v>5.4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>
        <v>0.9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0.4</v>
      </c>
      <c r="H100" s="26">
        <v>1.6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0.8</v>
      </c>
      <c r="H101" s="26">
        <v>5.6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0.2</v>
      </c>
      <c r="H102" s="26">
        <v>1.2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0.3</v>
      </c>
      <c r="H103" s="26">
        <v>1.8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0.3</v>
      </c>
      <c r="H104" s="26">
        <v>2.2999999999999998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0.2</v>
      </c>
      <c r="H105" s="26">
        <v>1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0.1</v>
      </c>
      <c r="H106" s="26">
        <v>0.7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27.8</v>
      </c>
      <c r="C108" s="26">
        <v>37.4</v>
      </c>
      <c r="D108" s="26">
        <v>2.5</v>
      </c>
      <c r="E108" s="26">
        <v>2.7</v>
      </c>
      <c r="F108" s="26" t="s">
        <v>28</v>
      </c>
      <c r="G108" s="26">
        <v>0</v>
      </c>
      <c r="H108" s="26" t="s">
        <v>28</v>
      </c>
    </row>
    <row r="109" spans="1:8" ht="30">
      <c r="A109" s="36" t="s">
        <v>81</v>
      </c>
      <c r="B109" s="26">
        <v>13.8</v>
      </c>
      <c r="C109" s="26">
        <v>18.7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8.9</v>
      </c>
      <c r="C110" s="26" t="s">
        <v>38</v>
      </c>
      <c r="D110" s="26" t="s">
        <v>38</v>
      </c>
      <c r="E110" s="26" t="s">
        <v>38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>
        <v>1.1000000000000001</v>
      </c>
      <c r="C111" s="26">
        <v>1.5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4</v>
      </c>
      <c r="C112" s="26">
        <v>5.5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149.69999999999999</v>
      </c>
      <c r="C114" s="30" t="s">
        <v>38</v>
      </c>
      <c r="D114" s="30" t="s">
        <v>28</v>
      </c>
      <c r="E114" s="30" t="s">
        <v>28</v>
      </c>
      <c r="F114" s="30" t="s">
        <v>28</v>
      </c>
      <c r="G114" s="30" t="s">
        <v>38</v>
      </c>
      <c r="H114" s="30">
        <v>34.5</v>
      </c>
    </row>
    <row r="115" spans="1:8" ht="30">
      <c r="A115" s="41" t="s">
        <v>93</v>
      </c>
      <c r="B115" s="26">
        <v>15.1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 t="s">
        <v>38</v>
      </c>
      <c r="H115" s="26" t="s">
        <v>38</v>
      </c>
    </row>
    <row r="116" spans="1:8" ht="30">
      <c r="A116" s="24" t="s">
        <v>94</v>
      </c>
      <c r="B116" s="26">
        <v>14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6.6</v>
      </c>
      <c r="H116" s="26">
        <v>7.3</v>
      </c>
    </row>
    <row r="117" spans="1:8">
      <c r="A117" s="24" t="s">
        <v>95</v>
      </c>
      <c r="B117" s="26">
        <v>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36.6</v>
      </c>
      <c r="C118" s="26" t="s">
        <v>38</v>
      </c>
      <c r="D118" s="26" t="s">
        <v>28</v>
      </c>
      <c r="E118" s="26" t="s">
        <v>28</v>
      </c>
      <c r="F118" s="26" t="s">
        <v>28</v>
      </c>
      <c r="G118" s="26" t="s">
        <v>38</v>
      </c>
      <c r="H118" s="26">
        <v>15.4</v>
      </c>
    </row>
    <row r="119" spans="1:8" ht="30">
      <c r="A119" s="24" t="s">
        <v>97</v>
      </c>
      <c r="B119" s="26" t="s">
        <v>38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 t="s">
        <v>38</v>
      </c>
      <c r="H119" s="26">
        <v>2.1</v>
      </c>
    </row>
    <row r="120" spans="1:8">
      <c r="A120" s="24" t="s">
        <v>98</v>
      </c>
      <c r="B120" s="26">
        <v>27</v>
      </c>
      <c r="C120" s="26" t="s">
        <v>38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>
        <v>13.3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97.9</v>
      </c>
      <c r="C128" s="26" t="s">
        <v>38</v>
      </c>
      <c r="D128" s="26" t="s">
        <v>28</v>
      </c>
      <c r="E128" s="26" t="s">
        <v>28</v>
      </c>
      <c r="F128" s="26" t="s">
        <v>28</v>
      </c>
      <c r="G128" s="26">
        <v>11.5</v>
      </c>
      <c r="H128" s="26" t="s">
        <v>38</v>
      </c>
    </row>
    <row r="129" spans="1:8" ht="30">
      <c r="A129" s="24" t="s">
        <v>107</v>
      </c>
      <c r="B129" s="26">
        <v>6.9</v>
      </c>
      <c r="C129" s="26" t="s">
        <v>38</v>
      </c>
      <c r="D129" s="26" t="s">
        <v>28</v>
      </c>
      <c r="E129" s="26" t="s">
        <v>28</v>
      </c>
      <c r="F129" s="26" t="s">
        <v>28</v>
      </c>
      <c r="G129" s="26" t="s">
        <v>38</v>
      </c>
      <c r="H129" s="26">
        <v>1.8</v>
      </c>
    </row>
    <row r="130" spans="1:8">
      <c r="A130" s="24" t="s">
        <v>108</v>
      </c>
      <c r="B130" s="26">
        <v>12.9</v>
      </c>
      <c r="C130" s="26" t="s">
        <v>38</v>
      </c>
      <c r="D130" s="26" t="s">
        <v>28</v>
      </c>
      <c r="E130" s="26" t="s">
        <v>28</v>
      </c>
      <c r="F130" s="26" t="s">
        <v>28</v>
      </c>
      <c r="G130" s="26">
        <v>3</v>
      </c>
      <c r="H130" s="26" t="s">
        <v>38</v>
      </c>
    </row>
    <row r="131" spans="1:8">
      <c r="A131" s="24" t="s">
        <v>109</v>
      </c>
      <c r="B131" s="26">
        <v>18.7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>
        <v>4.8</v>
      </c>
      <c r="H131" s="26" t="s">
        <v>38</v>
      </c>
    </row>
    <row r="132" spans="1:8">
      <c r="A132" s="24" t="s">
        <v>110</v>
      </c>
      <c r="B132" s="26" t="s">
        <v>38</v>
      </c>
      <c r="C132" s="26" t="s">
        <v>38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>
        <v>0.9</v>
      </c>
    </row>
    <row r="133" spans="1:8">
      <c r="A133" s="24" t="s">
        <v>111</v>
      </c>
      <c r="B133" s="26">
        <v>28.1</v>
      </c>
      <c r="C133" s="26" t="s">
        <v>38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>
        <v>0.4</v>
      </c>
    </row>
    <row r="134" spans="1:8">
      <c r="A134" s="24" t="s">
        <v>112</v>
      </c>
      <c r="B134" s="26">
        <v>9.9</v>
      </c>
      <c r="C134" s="26" t="s">
        <v>38</v>
      </c>
      <c r="D134" s="26" t="s">
        <v>28</v>
      </c>
      <c r="E134" s="26" t="s">
        <v>28</v>
      </c>
      <c r="F134" s="26" t="s">
        <v>28</v>
      </c>
      <c r="G134" s="26" t="s">
        <v>38</v>
      </c>
      <c r="H134" s="26">
        <v>1.2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10.1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22</v>
      </c>
      <c r="H136" s="26">
        <v>23.7</v>
      </c>
    </row>
    <row r="137" spans="1:8">
      <c r="A137" s="41" t="s">
        <v>115</v>
      </c>
      <c r="B137" s="26">
        <v>24.5</v>
      </c>
      <c r="C137" s="26" t="s">
        <v>38</v>
      </c>
      <c r="D137" s="26" t="s">
        <v>28</v>
      </c>
      <c r="E137" s="26" t="s">
        <v>28</v>
      </c>
      <c r="F137" s="26" t="s">
        <v>28</v>
      </c>
      <c r="G137" s="26" t="s">
        <v>38</v>
      </c>
      <c r="H137" s="26">
        <v>44.7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65.400000000000006</v>
      </c>
      <c r="C141" s="26" t="s">
        <v>38</v>
      </c>
      <c r="D141" s="26" t="s">
        <v>28</v>
      </c>
      <c r="E141" s="26" t="s">
        <v>28</v>
      </c>
      <c r="F141" s="26" t="s">
        <v>28</v>
      </c>
      <c r="G141" s="26">
        <v>36.4</v>
      </c>
      <c r="H141" s="26" t="s">
        <v>38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38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28791</v>
      </c>
      <c r="C144" s="23">
        <v>23573</v>
      </c>
      <c r="D144" s="23">
        <v>629</v>
      </c>
      <c r="E144" s="23" t="s">
        <v>38</v>
      </c>
      <c r="F144" s="23" t="s">
        <v>38</v>
      </c>
      <c r="G144" s="23">
        <v>4589</v>
      </c>
      <c r="H144" s="23" t="s">
        <v>28</v>
      </c>
    </row>
    <row r="145" spans="1:8">
      <c r="A145" s="49" t="s">
        <v>123</v>
      </c>
      <c r="B145" s="23">
        <v>28791</v>
      </c>
      <c r="C145" s="23">
        <v>23573</v>
      </c>
      <c r="D145" s="23">
        <v>629</v>
      </c>
      <c r="E145" s="23" t="s">
        <v>38</v>
      </c>
      <c r="F145" s="23" t="s">
        <v>38</v>
      </c>
      <c r="G145" s="23">
        <v>4589</v>
      </c>
      <c r="H145" s="23" t="s">
        <v>28</v>
      </c>
    </row>
    <row r="146" spans="1:8">
      <c r="A146" s="50" t="s">
        <v>124</v>
      </c>
      <c r="B146" s="23">
        <v>10190</v>
      </c>
      <c r="C146" s="23">
        <v>8302</v>
      </c>
      <c r="D146" s="23">
        <v>160</v>
      </c>
      <c r="E146" s="23" t="s">
        <v>38</v>
      </c>
      <c r="F146" s="23" t="s">
        <v>38</v>
      </c>
      <c r="G146" s="23">
        <v>1728</v>
      </c>
      <c r="H146" s="23" t="s">
        <v>28</v>
      </c>
    </row>
    <row r="147" spans="1:8">
      <c r="A147" s="51" t="s">
        <v>125</v>
      </c>
      <c r="B147" s="23">
        <v>28296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495</v>
      </c>
      <c r="C148" s="23" t="s">
        <v>38</v>
      </c>
      <c r="D148" s="23" t="s">
        <v>28</v>
      </c>
      <c r="E148" s="23" t="s">
        <v>28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4906</v>
      </c>
      <c r="C150" s="23" t="s">
        <v>38</v>
      </c>
      <c r="D150" s="23" t="s">
        <v>38</v>
      </c>
      <c r="E150" s="23">
        <v>774</v>
      </c>
      <c r="F150" s="23" t="s">
        <v>38</v>
      </c>
      <c r="G150" s="23">
        <v>4093</v>
      </c>
      <c r="H150" s="23" t="s">
        <v>28</v>
      </c>
    </row>
    <row r="151" spans="1:8">
      <c r="A151" s="55" t="s">
        <v>129</v>
      </c>
      <c r="B151" s="23">
        <v>9087</v>
      </c>
      <c r="C151" s="23" t="s">
        <v>38</v>
      </c>
      <c r="D151" s="23" t="s">
        <v>38</v>
      </c>
      <c r="E151" s="23" t="s">
        <v>38</v>
      </c>
      <c r="F151" s="23" t="s">
        <v>28</v>
      </c>
      <c r="G151" s="23">
        <v>8390</v>
      </c>
      <c r="H151" s="23" t="s">
        <v>28</v>
      </c>
    </row>
    <row r="152" spans="1:8">
      <c r="A152" s="56" t="s">
        <v>130</v>
      </c>
      <c r="B152" s="23">
        <v>8572</v>
      </c>
      <c r="C152" s="23" t="s">
        <v>38</v>
      </c>
      <c r="D152" s="23" t="s">
        <v>38</v>
      </c>
      <c r="E152" s="23" t="s">
        <v>38</v>
      </c>
      <c r="F152" s="23" t="s">
        <v>28</v>
      </c>
      <c r="G152" s="23">
        <v>7875</v>
      </c>
      <c r="H152" s="23" t="s">
        <v>28</v>
      </c>
    </row>
    <row r="153" spans="1:8">
      <c r="A153" s="56" t="s">
        <v>131</v>
      </c>
      <c r="B153" s="23">
        <v>515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515</v>
      </c>
      <c r="H153" s="23" t="s">
        <v>28</v>
      </c>
    </row>
    <row r="154" spans="1:8">
      <c r="A154" s="55" t="s">
        <v>132</v>
      </c>
      <c r="B154" s="23">
        <v>116139</v>
      </c>
      <c r="C154" s="23" t="s">
        <v>38</v>
      </c>
      <c r="D154" s="23" t="s">
        <v>38</v>
      </c>
      <c r="E154" s="23">
        <v>4643</v>
      </c>
      <c r="F154" s="23" t="s">
        <v>38</v>
      </c>
      <c r="G154" s="23">
        <v>110047</v>
      </c>
      <c r="H154" s="23" t="s">
        <v>28</v>
      </c>
    </row>
    <row r="155" spans="1:8">
      <c r="A155" s="51" t="s">
        <v>133</v>
      </c>
      <c r="B155" s="23">
        <v>116139</v>
      </c>
      <c r="C155" s="23" t="s">
        <v>38</v>
      </c>
      <c r="D155" s="23" t="s">
        <v>38</v>
      </c>
      <c r="E155" s="23">
        <v>4643</v>
      </c>
      <c r="F155" s="23" t="s">
        <v>38</v>
      </c>
      <c r="G155" s="23">
        <v>110047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73258</v>
      </c>
      <c r="C157" s="23" t="s">
        <v>38</v>
      </c>
      <c r="D157" s="23" t="s">
        <v>38</v>
      </c>
      <c r="E157" s="23">
        <v>1607</v>
      </c>
      <c r="F157" s="23" t="s">
        <v>38</v>
      </c>
      <c r="G157" s="23">
        <v>70727</v>
      </c>
      <c r="H157" s="23" t="s">
        <v>28</v>
      </c>
    </row>
    <row r="158" spans="1:8" ht="25.5">
      <c r="A158" s="58" t="s">
        <v>135</v>
      </c>
      <c r="B158" s="23">
        <v>40610</v>
      </c>
      <c r="C158" s="23" t="s">
        <v>28</v>
      </c>
      <c r="D158" s="23">
        <v>537</v>
      </c>
      <c r="E158" s="23">
        <v>495</v>
      </c>
      <c r="F158" s="23">
        <v>42</v>
      </c>
      <c r="G158" s="23">
        <v>40073</v>
      </c>
      <c r="H158" s="23" t="s">
        <v>28</v>
      </c>
    </row>
    <row r="159" spans="1:8">
      <c r="A159" s="59" t="s">
        <v>136</v>
      </c>
      <c r="B159" s="23">
        <v>62706</v>
      </c>
      <c r="C159" s="23" t="s">
        <v>38</v>
      </c>
      <c r="D159" s="23" t="s">
        <v>38</v>
      </c>
      <c r="E159" s="23" t="s">
        <v>38</v>
      </c>
      <c r="F159" s="23" t="s">
        <v>38</v>
      </c>
      <c r="G159" s="23">
        <v>61015</v>
      </c>
      <c r="H159" s="23" t="s">
        <v>28</v>
      </c>
    </row>
    <row r="160" spans="1:8">
      <c r="A160" s="60" t="s">
        <v>137</v>
      </c>
      <c r="B160" s="23">
        <v>10552</v>
      </c>
      <c r="C160" s="23" t="s">
        <v>38</v>
      </c>
      <c r="D160" s="23" t="s">
        <v>38</v>
      </c>
      <c r="E160" s="23" t="s">
        <v>38</v>
      </c>
      <c r="F160" s="23" t="s">
        <v>38</v>
      </c>
      <c r="G160" s="23">
        <v>9712</v>
      </c>
      <c r="H160" s="23" t="s">
        <v>28</v>
      </c>
    </row>
    <row r="161" spans="1:8">
      <c r="A161" s="61" t="s">
        <v>138</v>
      </c>
      <c r="B161" s="23">
        <v>26676</v>
      </c>
      <c r="C161" s="23" t="s">
        <v>38</v>
      </c>
      <c r="D161" s="23" t="s">
        <v>38</v>
      </c>
      <c r="E161" s="23">
        <v>1349</v>
      </c>
      <c r="F161" s="23" t="s">
        <v>38</v>
      </c>
      <c r="G161" s="23">
        <v>24982</v>
      </c>
      <c r="H161" s="23" t="s">
        <v>28</v>
      </c>
    </row>
    <row r="162" spans="1:8">
      <c r="A162" s="61" t="s">
        <v>139</v>
      </c>
      <c r="B162" s="23">
        <v>15273</v>
      </c>
      <c r="C162" s="23" t="s">
        <v>38</v>
      </c>
      <c r="D162" s="23" t="s">
        <v>38</v>
      </c>
      <c r="E162" s="23" t="s">
        <v>38</v>
      </c>
      <c r="F162" s="23" t="s">
        <v>28</v>
      </c>
      <c r="G162" s="23">
        <v>13426</v>
      </c>
      <c r="H162" s="23" t="s">
        <v>28</v>
      </c>
    </row>
    <row r="163" spans="1:8">
      <c r="A163" s="61" t="s">
        <v>140</v>
      </c>
      <c r="B163" s="23">
        <v>676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>
        <v>256</v>
      </c>
      <c r="C164" s="23" t="s">
        <v>28</v>
      </c>
      <c r="D164" s="23" t="s">
        <v>38</v>
      </c>
      <c r="E164" s="23" t="s">
        <v>38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1898</v>
      </c>
      <c r="C169" s="23">
        <v>1122</v>
      </c>
      <c r="D169" s="23">
        <v>156</v>
      </c>
      <c r="E169" s="23">
        <v>156</v>
      </c>
      <c r="F169" s="23" t="s">
        <v>28</v>
      </c>
      <c r="G169" s="23">
        <v>620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8994</v>
      </c>
      <c r="C176" s="23" t="s">
        <v>28</v>
      </c>
      <c r="D176" s="23">
        <v>1055</v>
      </c>
      <c r="E176" s="23" t="s">
        <v>38</v>
      </c>
      <c r="F176" s="23" t="s">
        <v>38</v>
      </c>
      <c r="G176" s="23">
        <v>7939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464</v>
      </c>
      <c r="C183" s="23" t="s">
        <v>28</v>
      </c>
      <c r="D183" s="23">
        <v>21</v>
      </c>
      <c r="E183" s="23">
        <v>21</v>
      </c>
      <c r="F183" s="23" t="s">
        <v>28</v>
      </c>
      <c r="G183" s="23">
        <v>443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1389</v>
      </c>
      <c r="C185" s="23">
        <v>485</v>
      </c>
      <c r="D185" s="23">
        <v>183</v>
      </c>
      <c r="E185" s="23">
        <v>169</v>
      </c>
      <c r="F185" s="23">
        <v>14</v>
      </c>
      <c r="G185" s="23">
        <v>721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218</v>
      </c>
      <c r="C187" s="23">
        <v>115</v>
      </c>
      <c r="D187" s="23">
        <v>103</v>
      </c>
      <c r="E187" s="23">
        <v>94</v>
      </c>
      <c r="F187" s="23">
        <v>9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59</v>
      </c>
      <c r="C191" s="23">
        <v>59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212</v>
      </c>
      <c r="C193" s="23">
        <v>100</v>
      </c>
      <c r="D193" s="23">
        <v>8</v>
      </c>
      <c r="E193" s="23" t="s">
        <v>38</v>
      </c>
      <c r="F193" s="23" t="s">
        <v>38</v>
      </c>
      <c r="G193" s="23">
        <v>104</v>
      </c>
      <c r="H193" s="22" t="s">
        <v>23</v>
      </c>
    </row>
    <row r="194" spans="1:8">
      <c r="A194" s="60" t="s">
        <v>171</v>
      </c>
      <c r="B194" s="23">
        <v>773</v>
      </c>
      <c r="C194" s="23">
        <v>235</v>
      </c>
      <c r="D194" s="23">
        <v>73</v>
      </c>
      <c r="E194" s="23">
        <v>65</v>
      </c>
      <c r="F194" s="23">
        <v>8</v>
      </c>
      <c r="G194" s="23">
        <v>465</v>
      </c>
      <c r="H194" s="22" t="s">
        <v>23</v>
      </c>
    </row>
    <row r="195" spans="1:8">
      <c r="A195" s="60" t="s">
        <v>172</v>
      </c>
      <c r="B195" s="23">
        <v>4394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4394</v>
      </c>
      <c r="H195" s="22" t="s">
        <v>23</v>
      </c>
    </row>
    <row r="196" spans="1:8">
      <c r="A196" s="75" t="s">
        <v>173</v>
      </c>
      <c r="B196" s="23">
        <v>1230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1230</v>
      </c>
      <c r="H196" s="22" t="s">
        <v>23</v>
      </c>
    </row>
    <row r="197" spans="1:8">
      <c r="A197" s="76" t="s">
        <v>174</v>
      </c>
      <c r="B197" s="23">
        <v>166</v>
      </c>
      <c r="C197" s="23">
        <v>91</v>
      </c>
      <c r="D197" s="23">
        <v>75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133</v>
      </c>
      <c r="C198" s="23">
        <v>89</v>
      </c>
      <c r="D198" s="23">
        <v>44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479</v>
      </c>
      <c r="C199" s="23">
        <v>240</v>
      </c>
      <c r="D199" s="23">
        <v>239</v>
      </c>
      <c r="E199" s="23">
        <v>222</v>
      </c>
      <c r="F199" s="23">
        <v>17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186.7</v>
      </c>
      <c r="D201" s="26">
        <v>207.4</v>
      </c>
      <c r="E201" s="26">
        <v>204.5</v>
      </c>
      <c r="F201" s="26">
        <v>242.2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403.7</v>
      </c>
      <c r="D203" s="26">
        <v>260.60000000000002</v>
      </c>
      <c r="E203" s="26">
        <v>263.8</v>
      </c>
      <c r="F203" s="26">
        <v>227.8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77</v>
      </c>
      <c r="D209" s="23">
        <v>3</v>
      </c>
      <c r="E209" s="23">
        <v>3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5706.3</v>
      </c>
      <c r="D210" s="26">
        <v>457.8</v>
      </c>
      <c r="E210" s="26">
        <v>446.6</v>
      </c>
      <c r="F210" s="26">
        <v>583.20000000000005</v>
      </c>
      <c r="G210" s="26">
        <v>0.5</v>
      </c>
      <c r="H210" s="26">
        <v>20.3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5362.3</v>
      </c>
      <c r="D211" s="26">
        <v>457.8</v>
      </c>
      <c r="E211" s="26">
        <v>446.6</v>
      </c>
      <c r="F211" s="26">
        <v>583.1</v>
      </c>
      <c r="G211" s="26">
        <v>0.4</v>
      </c>
      <c r="H211" s="26">
        <v>10.1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4322.7</v>
      </c>
      <c r="D212" s="26">
        <v>488.9</v>
      </c>
      <c r="E212" s="26">
        <v>496.5</v>
      </c>
      <c r="F212" s="26">
        <v>410</v>
      </c>
      <c r="G212" s="26">
        <v>0.2</v>
      </c>
      <c r="H212" s="26">
        <v>5.7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1684</v>
      </c>
      <c r="D214" s="23">
        <v>20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593</v>
      </c>
      <c r="D215" s="23">
        <v>6</v>
      </c>
      <c r="E215" s="23" t="s">
        <v>38</v>
      </c>
      <c r="F215" s="23" t="s">
        <v>38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>
        <v>29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38</v>
      </c>
      <c r="E217" s="23">
        <v>150</v>
      </c>
      <c r="F217" s="23" t="s">
        <v>38</v>
      </c>
      <c r="G217" s="23">
        <v>33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227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35</v>
      </c>
      <c r="D9" s="20">
        <v>197</v>
      </c>
      <c r="E9" s="20">
        <v>171</v>
      </c>
      <c r="F9" s="20">
        <v>26</v>
      </c>
      <c r="G9" s="20">
        <v>18877</v>
      </c>
      <c r="H9" s="20">
        <v>68</v>
      </c>
    </row>
    <row r="10" spans="1:8" ht="30">
      <c r="A10" s="21" t="s">
        <v>24</v>
      </c>
      <c r="B10" s="22" t="s">
        <v>23</v>
      </c>
      <c r="C10" s="23">
        <v>33</v>
      </c>
      <c r="D10" s="23">
        <v>115</v>
      </c>
      <c r="E10" s="23">
        <v>97</v>
      </c>
      <c r="F10" s="23">
        <v>18</v>
      </c>
      <c r="G10" s="23">
        <v>15620</v>
      </c>
      <c r="H10" s="23">
        <v>68</v>
      </c>
    </row>
    <row r="11" spans="1:8" ht="45">
      <c r="A11" s="24" t="s">
        <v>25</v>
      </c>
      <c r="B11" s="25" t="s">
        <v>23</v>
      </c>
      <c r="C11" s="26">
        <v>94.3</v>
      </c>
      <c r="D11" s="26">
        <v>58.4</v>
      </c>
      <c r="E11" s="26">
        <v>56.7</v>
      </c>
      <c r="F11" s="26">
        <v>69.2</v>
      </c>
      <c r="G11" s="26">
        <v>82.7</v>
      </c>
      <c r="H11" s="26">
        <v>100</v>
      </c>
    </row>
    <row r="12" spans="1:8" ht="25.5">
      <c r="A12" s="27" t="s">
        <v>26</v>
      </c>
      <c r="B12" s="20" t="s">
        <v>23</v>
      </c>
      <c r="C12" s="20">
        <v>1732</v>
      </c>
      <c r="D12" s="20">
        <v>350</v>
      </c>
      <c r="E12" s="20">
        <v>318</v>
      </c>
      <c r="F12" s="20">
        <v>32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1650</v>
      </c>
      <c r="D13" s="23">
        <v>342</v>
      </c>
      <c r="E13" s="23">
        <v>310</v>
      </c>
      <c r="F13" s="23">
        <v>32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1576</v>
      </c>
      <c r="D14" s="23">
        <v>259</v>
      </c>
      <c r="E14" s="23">
        <v>231</v>
      </c>
      <c r="F14" s="23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74</v>
      </c>
      <c r="D15" s="23">
        <v>83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240074.9</v>
      </c>
      <c r="C16" s="30">
        <v>168159.4</v>
      </c>
      <c r="D16" s="30">
        <v>62758.400000000001</v>
      </c>
      <c r="E16" s="30">
        <v>60634.400000000001</v>
      </c>
      <c r="F16" s="30">
        <v>2124</v>
      </c>
      <c r="G16" s="30">
        <v>8225.2000000000007</v>
      </c>
      <c r="H16" s="30">
        <v>932</v>
      </c>
    </row>
    <row r="17" spans="1:8">
      <c r="A17" s="31" t="s">
        <v>32</v>
      </c>
      <c r="B17" s="26">
        <v>211218.1</v>
      </c>
      <c r="C17" s="26">
        <v>141785</v>
      </c>
      <c r="D17" s="26">
        <v>61583.1</v>
      </c>
      <c r="E17" s="26">
        <v>59460.800000000003</v>
      </c>
      <c r="F17" s="26">
        <v>2122.3000000000002</v>
      </c>
      <c r="G17" s="26">
        <v>7506.9</v>
      </c>
      <c r="H17" s="26">
        <v>343.1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162333.1</v>
      </c>
      <c r="C19" s="26">
        <v>109252.3</v>
      </c>
      <c r="D19" s="26">
        <v>49703.9</v>
      </c>
      <c r="E19" s="26">
        <v>48091.6</v>
      </c>
      <c r="F19" s="26">
        <v>1612.3</v>
      </c>
      <c r="G19" s="26">
        <v>3217.8</v>
      </c>
      <c r="H19" s="26">
        <v>159.19999999999999</v>
      </c>
    </row>
    <row r="20" spans="1:8">
      <c r="A20" s="32" t="s">
        <v>35</v>
      </c>
      <c r="B20" s="26">
        <v>14838.8</v>
      </c>
      <c r="C20" s="26">
        <v>10252</v>
      </c>
      <c r="D20" s="26">
        <v>2677.8</v>
      </c>
      <c r="E20" s="26">
        <v>2419.6999999999998</v>
      </c>
      <c r="F20" s="26">
        <v>258.10000000000002</v>
      </c>
      <c r="G20" s="26">
        <v>1909</v>
      </c>
      <c r="H20" s="26" t="s">
        <v>28</v>
      </c>
    </row>
    <row r="21" spans="1:8">
      <c r="A21" s="32" t="s">
        <v>36</v>
      </c>
      <c r="B21" s="26">
        <v>18006.599999999999</v>
      </c>
      <c r="C21" s="26">
        <v>15976.5</v>
      </c>
      <c r="D21" s="26">
        <v>1987</v>
      </c>
      <c r="E21" s="26">
        <v>1735.2</v>
      </c>
      <c r="F21" s="26">
        <v>251.8</v>
      </c>
      <c r="G21" s="26">
        <v>43.1</v>
      </c>
      <c r="H21" s="26" t="s">
        <v>28</v>
      </c>
    </row>
    <row r="22" spans="1:8">
      <c r="A22" s="32" t="s">
        <v>37</v>
      </c>
      <c r="B22" s="26">
        <v>612.29999999999995</v>
      </c>
      <c r="C22" s="26" t="s">
        <v>38</v>
      </c>
      <c r="D22" s="26" t="s">
        <v>38</v>
      </c>
      <c r="E22" s="26" t="s">
        <v>38</v>
      </c>
      <c r="F22" s="26" t="s">
        <v>28</v>
      </c>
      <c r="G22" s="26">
        <v>84.1</v>
      </c>
      <c r="H22" s="26">
        <v>129.1</v>
      </c>
    </row>
    <row r="23" spans="1:8">
      <c r="A23" s="32" t="s">
        <v>39</v>
      </c>
      <c r="B23" s="26">
        <v>15427.3</v>
      </c>
      <c r="C23" s="26">
        <v>5912.2</v>
      </c>
      <c r="D23" s="26">
        <v>7207.3</v>
      </c>
      <c r="E23" s="26" t="s">
        <v>38</v>
      </c>
      <c r="F23" s="26" t="s">
        <v>38</v>
      </c>
      <c r="G23" s="26">
        <v>2252.9</v>
      </c>
      <c r="H23" s="26">
        <v>54.8</v>
      </c>
    </row>
    <row r="24" spans="1:8" ht="30">
      <c r="A24" s="33" t="s">
        <v>40</v>
      </c>
      <c r="B24" s="26">
        <v>173822.6</v>
      </c>
      <c r="C24" s="26">
        <v>120422</v>
      </c>
      <c r="D24" s="26">
        <v>47858.400000000001</v>
      </c>
      <c r="E24" s="26">
        <v>45754.2</v>
      </c>
      <c r="F24" s="26">
        <v>2104.1999999999998</v>
      </c>
      <c r="G24" s="26">
        <v>5254</v>
      </c>
      <c r="H24" s="26">
        <v>288.2</v>
      </c>
    </row>
    <row r="25" spans="1:8" ht="45">
      <c r="A25" s="21" t="s">
        <v>41</v>
      </c>
      <c r="B25" s="26">
        <v>82.3</v>
      </c>
      <c r="C25" s="26">
        <v>84.9</v>
      </c>
      <c r="D25" s="26">
        <v>77.7</v>
      </c>
      <c r="E25" s="26">
        <v>76.900000000000006</v>
      </c>
      <c r="F25" s="26">
        <v>99.1</v>
      </c>
      <c r="G25" s="26">
        <v>70</v>
      </c>
      <c r="H25" s="26">
        <v>84</v>
      </c>
    </row>
    <row r="26" spans="1:8" ht="25.5">
      <c r="A26" s="18" t="s">
        <v>42</v>
      </c>
      <c r="B26" s="30">
        <v>134882.5</v>
      </c>
      <c r="C26" s="30">
        <v>93169.7</v>
      </c>
      <c r="D26" s="30">
        <v>39221.1</v>
      </c>
      <c r="E26" s="30">
        <v>37783</v>
      </c>
      <c r="F26" s="30">
        <v>1438.1</v>
      </c>
      <c r="G26" s="30">
        <v>2332.1999999999998</v>
      </c>
      <c r="H26" s="30">
        <v>159.5</v>
      </c>
    </row>
    <row r="27" spans="1:8" ht="30">
      <c r="A27" s="34" t="s">
        <v>43</v>
      </c>
      <c r="B27" s="26">
        <v>95586.4</v>
      </c>
      <c r="C27" s="26">
        <v>60516</v>
      </c>
      <c r="D27" s="26">
        <v>33868.400000000001</v>
      </c>
      <c r="E27" s="26">
        <v>32921.4</v>
      </c>
      <c r="F27" s="26">
        <v>947</v>
      </c>
      <c r="G27" s="26" t="s">
        <v>38</v>
      </c>
      <c r="H27" s="26" t="s">
        <v>38</v>
      </c>
    </row>
    <row r="28" spans="1:8" ht="30">
      <c r="A28" s="35" t="s">
        <v>44</v>
      </c>
      <c r="B28" s="26">
        <v>67312.399999999994</v>
      </c>
      <c r="C28" s="26">
        <v>41158</v>
      </c>
      <c r="D28" s="26">
        <v>25020.400000000001</v>
      </c>
      <c r="E28" s="26" t="s">
        <v>38</v>
      </c>
      <c r="F28" s="26" t="s">
        <v>38</v>
      </c>
      <c r="G28" s="26">
        <v>1134</v>
      </c>
      <c r="H28" s="26" t="s">
        <v>28</v>
      </c>
    </row>
    <row r="29" spans="1:8">
      <c r="A29" s="35" t="s">
        <v>45</v>
      </c>
      <c r="B29" s="26">
        <v>1346</v>
      </c>
      <c r="C29" s="26" t="s">
        <v>38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10296.299999999999</v>
      </c>
      <c r="C30" s="26">
        <v>6606</v>
      </c>
      <c r="D30" s="26" t="s">
        <v>38</v>
      </c>
      <c r="E30" s="26" t="s">
        <v>38</v>
      </c>
      <c r="F30" s="26" t="s">
        <v>38</v>
      </c>
      <c r="G30" s="26" t="s">
        <v>38</v>
      </c>
      <c r="H30" s="26" t="s">
        <v>28</v>
      </c>
    </row>
    <row r="31" spans="1:8">
      <c r="A31" s="36" t="s">
        <v>47</v>
      </c>
      <c r="B31" s="26">
        <v>13084.1</v>
      </c>
      <c r="C31" s="26">
        <v>9482</v>
      </c>
      <c r="D31" s="26">
        <v>3535</v>
      </c>
      <c r="E31" s="26" t="s">
        <v>38</v>
      </c>
      <c r="F31" s="26" t="s">
        <v>38</v>
      </c>
      <c r="G31" s="26">
        <v>67.099999999999994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38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>
        <v>1120</v>
      </c>
      <c r="D34" s="26" t="s">
        <v>38</v>
      </c>
      <c r="E34" s="26" t="s">
        <v>38</v>
      </c>
      <c r="F34" s="26" t="s">
        <v>28</v>
      </c>
      <c r="G34" s="26" t="s">
        <v>38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1847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>
        <v>1847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1894.8</v>
      </c>
      <c r="C38" s="26">
        <v>1706</v>
      </c>
      <c r="D38" s="26" t="s">
        <v>38</v>
      </c>
      <c r="E38" s="26" t="s">
        <v>38</v>
      </c>
      <c r="F38" s="26" t="s">
        <v>28</v>
      </c>
      <c r="G38" s="26">
        <v>18.100000000000001</v>
      </c>
      <c r="H38" s="26" t="s">
        <v>38</v>
      </c>
    </row>
    <row r="39" spans="1:8" ht="30">
      <c r="A39" s="36" t="s">
        <v>55</v>
      </c>
      <c r="B39" s="26" t="s">
        <v>38</v>
      </c>
      <c r="C39" s="26" t="s">
        <v>38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1611.1</v>
      </c>
      <c r="C42" s="26">
        <v>1490</v>
      </c>
      <c r="D42" s="26" t="s">
        <v>38</v>
      </c>
      <c r="E42" s="26" t="s">
        <v>38</v>
      </c>
      <c r="F42" s="26" t="s">
        <v>28</v>
      </c>
      <c r="G42" s="26">
        <v>0.7</v>
      </c>
      <c r="H42" s="26" t="s">
        <v>38</v>
      </c>
    </row>
    <row r="43" spans="1:8" ht="30">
      <c r="A43" s="37" t="s">
        <v>59</v>
      </c>
      <c r="B43" s="26">
        <v>1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1401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38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1536.7</v>
      </c>
      <c r="C51" s="26" t="s">
        <v>38</v>
      </c>
      <c r="D51" s="26" t="s">
        <v>38</v>
      </c>
      <c r="E51" s="26">
        <v>324.5</v>
      </c>
      <c r="F51" s="26" t="s">
        <v>38</v>
      </c>
      <c r="G51" s="26">
        <v>964.8</v>
      </c>
      <c r="H51" s="26">
        <v>106.5</v>
      </c>
    </row>
    <row r="52" spans="1:8">
      <c r="A52" s="38" t="s">
        <v>68</v>
      </c>
      <c r="B52" s="26">
        <v>212.2</v>
      </c>
      <c r="C52" s="26" t="s">
        <v>38</v>
      </c>
      <c r="D52" s="26" t="s">
        <v>38</v>
      </c>
      <c r="E52" s="26" t="s">
        <v>38</v>
      </c>
      <c r="F52" s="26" t="s">
        <v>38</v>
      </c>
      <c r="G52" s="26">
        <v>138.30000000000001</v>
      </c>
      <c r="H52" s="26">
        <v>52</v>
      </c>
    </row>
    <row r="53" spans="1:8" ht="25.5">
      <c r="A53" s="39" t="s">
        <v>69</v>
      </c>
      <c r="B53" s="26">
        <v>186.2</v>
      </c>
      <c r="C53" s="26" t="s">
        <v>38</v>
      </c>
      <c r="D53" s="26" t="s">
        <v>38</v>
      </c>
      <c r="E53" s="26" t="s">
        <v>38</v>
      </c>
      <c r="F53" s="26" t="s">
        <v>38</v>
      </c>
      <c r="G53" s="26">
        <v>126.9</v>
      </c>
      <c r="H53" s="26">
        <v>37.4</v>
      </c>
    </row>
    <row r="54" spans="1:8" ht="30">
      <c r="A54" s="24" t="s">
        <v>70</v>
      </c>
      <c r="B54" s="26">
        <v>35.799999999999997</v>
      </c>
      <c r="C54" s="26" t="s">
        <v>38</v>
      </c>
      <c r="D54" s="26" t="s">
        <v>38</v>
      </c>
      <c r="E54" s="26" t="s">
        <v>28</v>
      </c>
      <c r="F54" s="26" t="s">
        <v>38</v>
      </c>
      <c r="G54" s="26">
        <v>24.7</v>
      </c>
      <c r="H54" s="26">
        <v>6.4</v>
      </c>
    </row>
    <row r="55" spans="1:8">
      <c r="A55" s="24" t="s">
        <v>71</v>
      </c>
      <c r="B55" s="26">
        <v>3.4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2.2999999999999998</v>
      </c>
      <c r="H55" s="26">
        <v>1.1000000000000001</v>
      </c>
    </row>
    <row r="56" spans="1:8">
      <c r="A56" s="24" t="s">
        <v>72</v>
      </c>
      <c r="B56" s="26">
        <v>8.3000000000000007</v>
      </c>
      <c r="C56" s="26" t="s">
        <v>38</v>
      </c>
      <c r="D56" s="26" t="s">
        <v>28</v>
      </c>
      <c r="E56" s="26" t="s">
        <v>28</v>
      </c>
      <c r="F56" s="26" t="s">
        <v>28</v>
      </c>
      <c r="G56" s="26">
        <v>6.7</v>
      </c>
      <c r="H56" s="26" t="s">
        <v>38</v>
      </c>
    </row>
    <row r="57" spans="1:8">
      <c r="A57" s="24" t="s">
        <v>73</v>
      </c>
      <c r="B57" s="26">
        <v>13.5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11.1</v>
      </c>
      <c r="H57" s="26">
        <v>2.4</v>
      </c>
    </row>
    <row r="58" spans="1:8">
      <c r="A58" s="24" t="s">
        <v>74</v>
      </c>
      <c r="B58" s="26">
        <v>18.399999999999999</v>
      </c>
      <c r="C58" s="26" t="s">
        <v>38</v>
      </c>
      <c r="D58" s="26" t="s">
        <v>38</v>
      </c>
      <c r="E58" s="26" t="s">
        <v>38</v>
      </c>
      <c r="F58" s="26" t="s">
        <v>28</v>
      </c>
      <c r="G58" s="26">
        <v>7.4</v>
      </c>
      <c r="H58" s="26">
        <v>2</v>
      </c>
    </row>
    <row r="59" spans="1:8">
      <c r="A59" s="24" t="s">
        <v>75</v>
      </c>
      <c r="B59" s="26">
        <v>25.2</v>
      </c>
      <c r="C59" s="26" t="s">
        <v>38</v>
      </c>
      <c r="D59" s="26" t="s">
        <v>38</v>
      </c>
      <c r="E59" s="26" t="s">
        <v>38</v>
      </c>
      <c r="F59" s="26" t="s">
        <v>28</v>
      </c>
      <c r="G59" s="26">
        <v>12.6</v>
      </c>
      <c r="H59" s="26">
        <v>4.8</v>
      </c>
    </row>
    <row r="60" spans="1:8">
      <c r="A60" s="40" t="s">
        <v>76</v>
      </c>
      <c r="B60" s="26">
        <v>22.4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16.899999999999999</v>
      </c>
      <c r="H60" s="26">
        <v>5.5</v>
      </c>
    </row>
    <row r="61" spans="1:8">
      <c r="A61" s="24" t="s">
        <v>77</v>
      </c>
      <c r="B61" s="26">
        <v>10.4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7.1</v>
      </c>
      <c r="H61" s="26">
        <v>3.3</v>
      </c>
    </row>
    <row r="62" spans="1:8">
      <c r="A62" s="40" t="s">
        <v>78</v>
      </c>
      <c r="B62" s="26">
        <v>10.6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7.7</v>
      </c>
      <c r="H62" s="26">
        <v>2.9</v>
      </c>
    </row>
    <row r="63" spans="1:8">
      <c r="A63" s="36" t="s">
        <v>79</v>
      </c>
      <c r="B63" s="26">
        <v>0.2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>
        <v>0.1</v>
      </c>
    </row>
    <row r="64" spans="1:8">
      <c r="A64" s="41" t="s">
        <v>80</v>
      </c>
      <c r="B64" s="26">
        <v>35652.300000000003</v>
      </c>
      <c r="C64" s="26">
        <v>30831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12538.9</v>
      </c>
      <c r="C65" s="26" t="s">
        <v>38</v>
      </c>
      <c r="D65" s="26" t="s">
        <v>38</v>
      </c>
      <c r="E65" s="26" t="s">
        <v>38</v>
      </c>
      <c r="F65" s="26" t="s">
        <v>38</v>
      </c>
      <c r="G65" s="26" t="s">
        <v>38</v>
      </c>
      <c r="H65" s="26" t="s">
        <v>28</v>
      </c>
    </row>
    <row r="66" spans="1:8">
      <c r="A66" s="36" t="s">
        <v>82</v>
      </c>
      <c r="B66" s="26">
        <v>21625.9</v>
      </c>
      <c r="C66" s="26">
        <v>17789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1485.2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0.5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70.900000000000006</v>
      </c>
      <c r="C71" s="26">
        <v>65</v>
      </c>
      <c r="D71" s="26">
        <v>86.4</v>
      </c>
      <c r="E71" s="26">
        <v>87.1</v>
      </c>
      <c r="F71" s="26">
        <v>65.900000000000006</v>
      </c>
      <c r="G71" s="26">
        <v>51.5</v>
      </c>
      <c r="H71" s="26">
        <v>0.2</v>
      </c>
    </row>
    <row r="72" spans="1:8" ht="30">
      <c r="A72" s="35" t="s">
        <v>44</v>
      </c>
      <c r="B72" s="26">
        <v>49.9</v>
      </c>
      <c r="C72" s="26">
        <v>44.2</v>
      </c>
      <c r="D72" s="26">
        <v>63.8</v>
      </c>
      <c r="E72" s="26" t="s">
        <v>38</v>
      </c>
      <c r="F72" s="26" t="s">
        <v>38</v>
      </c>
      <c r="G72" s="26">
        <v>48.6</v>
      </c>
      <c r="H72" s="26" t="s">
        <v>28</v>
      </c>
    </row>
    <row r="73" spans="1:8">
      <c r="A73" s="35" t="s">
        <v>45</v>
      </c>
      <c r="B73" s="26">
        <v>1</v>
      </c>
      <c r="C73" s="26" t="s">
        <v>38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7.6</v>
      </c>
      <c r="C74" s="26">
        <v>7.1</v>
      </c>
      <c r="D74" s="26">
        <v>9.4</v>
      </c>
      <c r="E74" s="26" t="s">
        <v>38</v>
      </c>
      <c r="F74" s="26" t="s">
        <v>38</v>
      </c>
      <c r="G74" s="26">
        <v>0</v>
      </c>
      <c r="H74" s="26" t="s">
        <v>28</v>
      </c>
    </row>
    <row r="75" spans="1:8">
      <c r="A75" s="36" t="s">
        <v>47</v>
      </c>
      <c r="B75" s="26">
        <v>9.6999999999999993</v>
      </c>
      <c r="C75" s="26">
        <v>10.199999999999999</v>
      </c>
      <c r="D75" s="26">
        <v>9</v>
      </c>
      <c r="E75" s="26" t="s">
        <v>38</v>
      </c>
      <c r="F75" s="26" t="s">
        <v>38</v>
      </c>
      <c r="G75" s="26">
        <v>2.9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>
        <v>0.2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1.3</v>
      </c>
      <c r="C78" s="26" t="s">
        <v>38</v>
      </c>
      <c r="D78" s="26">
        <v>1.5</v>
      </c>
      <c r="E78" s="26">
        <v>1.5</v>
      </c>
      <c r="F78" s="26" t="s">
        <v>28</v>
      </c>
      <c r="G78" s="26" t="s">
        <v>38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1.4</v>
      </c>
      <c r="C80" s="26">
        <v>1.3</v>
      </c>
      <c r="D80" s="26">
        <v>1.5</v>
      </c>
      <c r="E80" s="26">
        <v>1.6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1.4</v>
      </c>
      <c r="C81" s="26">
        <v>1.3</v>
      </c>
      <c r="D81" s="26">
        <v>1.5</v>
      </c>
      <c r="E81" s="26">
        <v>1.6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1.4</v>
      </c>
      <c r="C82" s="26">
        <v>1.8</v>
      </c>
      <c r="D82" s="26" t="s">
        <v>38</v>
      </c>
      <c r="E82" s="26" t="s">
        <v>38</v>
      </c>
      <c r="F82" s="26" t="s">
        <v>28</v>
      </c>
      <c r="G82" s="26">
        <v>0.8</v>
      </c>
      <c r="H82" s="26" t="s">
        <v>38</v>
      </c>
    </row>
    <row r="83" spans="1:8" ht="30">
      <c r="A83" s="36" t="s">
        <v>55</v>
      </c>
      <c r="B83" s="26" t="s">
        <v>38</v>
      </c>
      <c r="C83" s="26" t="s">
        <v>38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1.2</v>
      </c>
      <c r="C86" s="26">
        <v>1.6</v>
      </c>
      <c r="D86" s="26" t="s">
        <v>38</v>
      </c>
      <c r="E86" s="26" t="s">
        <v>38</v>
      </c>
      <c r="F86" s="26" t="s">
        <v>28</v>
      </c>
      <c r="G86" s="26" t="s">
        <v>38</v>
      </c>
      <c r="H86" s="26">
        <v>0.2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>
        <v>0.2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1</v>
      </c>
      <c r="C90" s="26" t="s">
        <v>38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38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1.1000000000000001</v>
      </c>
      <c r="C95" s="26">
        <v>0.1</v>
      </c>
      <c r="D95" s="26">
        <v>0.9</v>
      </c>
      <c r="E95" s="26">
        <v>0.9</v>
      </c>
      <c r="F95" s="26">
        <v>2.8</v>
      </c>
      <c r="G95" s="26">
        <v>41.4</v>
      </c>
      <c r="H95" s="26">
        <v>66.8</v>
      </c>
    </row>
    <row r="96" spans="1:8">
      <c r="A96" s="38" t="s">
        <v>68</v>
      </c>
      <c r="B96" s="26">
        <v>0.2</v>
      </c>
      <c r="C96" s="26" t="s">
        <v>38</v>
      </c>
      <c r="D96" s="26" t="s">
        <v>38</v>
      </c>
      <c r="E96" s="26" t="s">
        <v>38</v>
      </c>
      <c r="F96" s="26" t="s">
        <v>38</v>
      </c>
      <c r="G96" s="26">
        <v>5.9</v>
      </c>
      <c r="H96" s="26">
        <v>32.6</v>
      </c>
    </row>
    <row r="97" spans="1:8" ht="25.5">
      <c r="A97" s="39" t="s">
        <v>90</v>
      </c>
      <c r="B97" s="26">
        <v>0.1</v>
      </c>
      <c r="C97" s="26" t="s">
        <v>38</v>
      </c>
      <c r="D97" s="26" t="s">
        <v>38</v>
      </c>
      <c r="E97" s="26" t="s">
        <v>38</v>
      </c>
      <c r="F97" s="26" t="s">
        <v>38</v>
      </c>
      <c r="G97" s="26">
        <v>5.4</v>
      </c>
      <c r="H97" s="26">
        <v>23.4</v>
      </c>
    </row>
    <row r="98" spans="1:8" ht="30">
      <c r="A98" s="24" t="s">
        <v>70</v>
      </c>
      <c r="B98" s="26">
        <v>0</v>
      </c>
      <c r="C98" s="26" t="s">
        <v>38</v>
      </c>
      <c r="D98" s="26" t="s">
        <v>38</v>
      </c>
      <c r="E98" s="26" t="s">
        <v>28</v>
      </c>
      <c r="F98" s="26" t="s">
        <v>38</v>
      </c>
      <c r="G98" s="26">
        <v>1.1000000000000001</v>
      </c>
      <c r="H98" s="26">
        <v>4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0.7</v>
      </c>
    </row>
    <row r="100" spans="1:8">
      <c r="A100" s="24" t="s">
        <v>72</v>
      </c>
      <c r="B100" s="26">
        <v>0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>
        <v>1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0.5</v>
      </c>
      <c r="H101" s="26">
        <v>1.5</v>
      </c>
    </row>
    <row r="102" spans="1:8">
      <c r="A102" s="24" t="s">
        <v>74</v>
      </c>
      <c r="B102" s="26">
        <v>0</v>
      </c>
      <c r="C102" s="26" t="s">
        <v>38</v>
      </c>
      <c r="D102" s="26" t="s">
        <v>38</v>
      </c>
      <c r="E102" s="26" t="s">
        <v>38</v>
      </c>
      <c r="F102" s="26" t="s">
        <v>28</v>
      </c>
      <c r="G102" s="26">
        <v>0.3</v>
      </c>
      <c r="H102" s="26">
        <v>1.2</v>
      </c>
    </row>
    <row r="103" spans="1:8">
      <c r="A103" s="24" t="s">
        <v>75</v>
      </c>
      <c r="B103" s="26">
        <v>0</v>
      </c>
      <c r="C103" s="26" t="s">
        <v>38</v>
      </c>
      <c r="D103" s="26" t="s">
        <v>38</v>
      </c>
      <c r="E103" s="26" t="s">
        <v>38</v>
      </c>
      <c r="F103" s="26" t="s">
        <v>28</v>
      </c>
      <c r="G103" s="26">
        <v>0.5</v>
      </c>
      <c r="H103" s="26">
        <v>3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0.7</v>
      </c>
      <c r="H104" s="26">
        <v>3.4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>
        <v>2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>
        <v>1.8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>
        <v>0.1</v>
      </c>
    </row>
    <row r="108" spans="1:8">
      <c r="A108" s="41" t="s">
        <v>80</v>
      </c>
      <c r="B108" s="26">
        <v>26.4</v>
      </c>
      <c r="C108" s="26">
        <v>33.1</v>
      </c>
      <c r="D108" s="26">
        <v>12.3</v>
      </c>
      <c r="E108" s="26" t="s">
        <v>38</v>
      </c>
      <c r="F108" s="26" t="s">
        <v>38</v>
      </c>
      <c r="G108" s="26">
        <v>0.4</v>
      </c>
      <c r="H108" s="26" t="s">
        <v>28</v>
      </c>
    </row>
    <row r="109" spans="1:8" ht="30">
      <c r="A109" s="36" t="s">
        <v>81</v>
      </c>
      <c r="B109" s="26">
        <v>9.3000000000000007</v>
      </c>
      <c r="C109" s="26">
        <v>12.4</v>
      </c>
      <c r="D109" s="26">
        <v>2.5</v>
      </c>
      <c r="E109" s="26" t="s">
        <v>38</v>
      </c>
      <c r="F109" s="26" t="s">
        <v>38</v>
      </c>
      <c r="G109" s="26">
        <v>0</v>
      </c>
      <c r="H109" s="26" t="s">
        <v>28</v>
      </c>
    </row>
    <row r="110" spans="1:8">
      <c r="A110" s="36" t="s">
        <v>82</v>
      </c>
      <c r="B110" s="26">
        <v>16</v>
      </c>
      <c r="C110" s="26">
        <v>19.100000000000001</v>
      </c>
      <c r="D110" s="26">
        <v>9.8000000000000007</v>
      </c>
      <c r="E110" s="26" t="s">
        <v>38</v>
      </c>
      <c r="F110" s="26" t="s">
        <v>38</v>
      </c>
      <c r="G110" s="26">
        <v>0.2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1.1000000000000001</v>
      </c>
      <c r="C112" s="26">
        <v>1.6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374.7</v>
      </c>
      <c r="C114" s="30" t="s">
        <v>38</v>
      </c>
      <c r="D114" s="30" t="s">
        <v>28</v>
      </c>
      <c r="E114" s="30" t="s">
        <v>28</v>
      </c>
      <c r="F114" s="30" t="s">
        <v>28</v>
      </c>
      <c r="G114" s="30" t="s">
        <v>38</v>
      </c>
      <c r="H114" s="30">
        <v>129.1</v>
      </c>
    </row>
    <row r="115" spans="1:8" ht="30">
      <c r="A115" s="41" t="s">
        <v>93</v>
      </c>
      <c r="B115" s="26">
        <v>61.6</v>
      </c>
      <c r="C115" s="26" t="s">
        <v>38</v>
      </c>
      <c r="D115" s="26" t="s">
        <v>28</v>
      </c>
      <c r="E115" s="26" t="s">
        <v>28</v>
      </c>
      <c r="F115" s="26" t="s">
        <v>28</v>
      </c>
      <c r="G115" s="26" t="s">
        <v>38</v>
      </c>
      <c r="H115" s="26">
        <v>26.2</v>
      </c>
    </row>
    <row r="116" spans="1:8" ht="30">
      <c r="A116" s="24" t="s">
        <v>94</v>
      </c>
      <c r="B116" s="26">
        <v>56</v>
      </c>
      <c r="C116" s="26" t="s">
        <v>38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>
        <v>22.6</v>
      </c>
    </row>
    <row r="117" spans="1:8">
      <c r="A117" s="24" t="s">
        <v>95</v>
      </c>
      <c r="B117" s="26">
        <v>2.6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0.8</v>
      </c>
      <c r="H117" s="26">
        <v>1.8</v>
      </c>
    </row>
    <row r="118" spans="1:8">
      <c r="A118" s="41" t="s">
        <v>96</v>
      </c>
      <c r="B118" s="26">
        <v>55.6</v>
      </c>
      <c r="C118" s="26" t="s">
        <v>38</v>
      </c>
      <c r="D118" s="26" t="s">
        <v>28</v>
      </c>
      <c r="E118" s="26" t="s">
        <v>28</v>
      </c>
      <c r="F118" s="26" t="s">
        <v>28</v>
      </c>
      <c r="G118" s="26" t="s">
        <v>38</v>
      </c>
      <c r="H118" s="26">
        <v>29</v>
      </c>
    </row>
    <row r="119" spans="1:8" ht="30">
      <c r="A119" s="24" t="s">
        <v>97</v>
      </c>
      <c r="B119" s="26">
        <v>5.9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2.7</v>
      </c>
      <c r="H119" s="26">
        <v>3.1</v>
      </c>
    </row>
    <row r="120" spans="1:8">
      <c r="A120" s="24" t="s">
        <v>98</v>
      </c>
      <c r="B120" s="26">
        <v>49.7</v>
      </c>
      <c r="C120" s="26" t="s">
        <v>38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>
        <v>25.8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257.60000000000002</v>
      </c>
      <c r="C128" s="26" t="s">
        <v>38</v>
      </c>
      <c r="D128" s="26" t="s">
        <v>28</v>
      </c>
      <c r="E128" s="26" t="s">
        <v>28</v>
      </c>
      <c r="F128" s="26" t="s">
        <v>28</v>
      </c>
      <c r="G128" s="26" t="s">
        <v>38</v>
      </c>
      <c r="H128" s="26">
        <v>73.900000000000006</v>
      </c>
    </row>
    <row r="129" spans="1:8" ht="30">
      <c r="A129" s="24" t="s">
        <v>107</v>
      </c>
      <c r="B129" s="26">
        <v>23.5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10.5</v>
      </c>
      <c r="H129" s="26">
        <v>13</v>
      </c>
    </row>
    <row r="130" spans="1:8">
      <c r="A130" s="24" t="s">
        <v>108</v>
      </c>
      <c r="B130" s="26">
        <v>61.1</v>
      </c>
      <c r="C130" s="26" t="s">
        <v>38</v>
      </c>
      <c r="D130" s="26" t="s">
        <v>28</v>
      </c>
      <c r="E130" s="26" t="s">
        <v>28</v>
      </c>
      <c r="F130" s="26" t="s">
        <v>28</v>
      </c>
      <c r="G130" s="26" t="s">
        <v>38</v>
      </c>
      <c r="H130" s="26">
        <v>12.9</v>
      </c>
    </row>
    <row r="131" spans="1:8">
      <c r="A131" s="24" t="s">
        <v>109</v>
      </c>
      <c r="B131" s="26">
        <v>106.4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 t="s">
        <v>38</v>
      </c>
      <c r="H131" s="26">
        <v>10.5</v>
      </c>
    </row>
    <row r="132" spans="1:8">
      <c r="A132" s="24" t="s">
        <v>110</v>
      </c>
      <c r="B132" s="26">
        <v>7.2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2.9</v>
      </c>
      <c r="H132" s="26">
        <v>4.3</v>
      </c>
    </row>
    <row r="133" spans="1:8">
      <c r="A133" s="24" t="s">
        <v>111</v>
      </c>
      <c r="B133" s="26">
        <v>12.1</v>
      </c>
      <c r="C133" s="26" t="s">
        <v>38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>
        <v>4.8</v>
      </c>
    </row>
    <row r="134" spans="1:8">
      <c r="A134" s="24" t="s">
        <v>112</v>
      </c>
      <c r="B134" s="26">
        <v>22.8</v>
      </c>
      <c r="C134" s="26" t="s">
        <v>38</v>
      </c>
      <c r="D134" s="26" t="s">
        <v>28</v>
      </c>
      <c r="E134" s="26" t="s">
        <v>28</v>
      </c>
      <c r="F134" s="26" t="s">
        <v>28</v>
      </c>
      <c r="G134" s="26" t="s">
        <v>38</v>
      </c>
      <c r="H134" s="26">
        <v>9.6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16.399999999999999</v>
      </c>
      <c r="C136" s="26" t="s">
        <v>38</v>
      </c>
      <c r="D136" s="26" t="s">
        <v>28</v>
      </c>
      <c r="E136" s="26" t="s">
        <v>28</v>
      </c>
      <c r="F136" s="26" t="s">
        <v>28</v>
      </c>
      <c r="G136" s="26">
        <v>21</v>
      </c>
      <c r="H136" s="26" t="s">
        <v>38</v>
      </c>
    </row>
    <row r="137" spans="1:8">
      <c r="A137" s="41" t="s">
        <v>115</v>
      </c>
      <c r="B137" s="26">
        <v>14.8</v>
      </c>
      <c r="C137" s="26" t="s">
        <v>38</v>
      </c>
      <c r="D137" s="26" t="s">
        <v>28</v>
      </c>
      <c r="E137" s="26" t="s">
        <v>28</v>
      </c>
      <c r="F137" s="26" t="s">
        <v>28</v>
      </c>
      <c r="G137" s="26">
        <v>26.1</v>
      </c>
      <c r="H137" s="26" t="s">
        <v>38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68.7</v>
      </c>
      <c r="C141" s="26" t="s">
        <v>38</v>
      </c>
      <c r="D141" s="26" t="s">
        <v>28</v>
      </c>
      <c r="E141" s="26" t="s">
        <v>28</v>
      </c>
      <c r="F141" s="26" t="s">
        <v>28</v>
      </c>
      <c r="G141" s="26" t="s">
        <v>38</v>
      </c>
      <c r="H141" s="26">
        <v>57.3</v>
      </c>
    </row>
    <row r="142" spans="1:8">
      <c r="A142" s="47" t="s">
        <v>120</v>
      </c>
      <c r="B142" s="30">
        <v>0.5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0.1</v>
      </c>
      <c r="H142" s="30">
        <v>0.5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21314</v>
      </c>
      <c r="C144" s="23">
        <v>15049</v>
      </c>
      <c r="D144" s="23">
        <v>873</v>
      </c>
      <c r="E144" s="23">
        <v>765</v>
      </c>
      <c r="F144" s="23">
        <v>108</v>
      </c>
      <c r="G144" s="23">
        <v>5392</v>
      </c>
      <c r="H144" s="23" t="s">
        <v>28</v>
      </c>
    </row>
    <row r="145" spans="1:8">
      <c r="A145" s="49" t="s">
        <v>123</v>
      </c>
      <c r="B145" s="23">
        <v>21314</v>
      </c>
      <c r="C145" s="23">
        <v>15049</v>
      </c>
      <c r="D145" s="23">
        <v>873</v>
      </c>
      <c r="E145" s="23">
        <v>765</v>
      </c>
      <c r="F145" s="23">
        <v>108</v>
      </c>
      <c r="G145" s="23">
        <v>5392</v>
      </c>
      <c r="H145" s="23" t="s">
        <v>28</v>
      </c>
    </row>
    <row r="146" spans="1:8">
      <c r="A146" s="50" t="s">
        <v>124</v>
      </c>
      <c r="B146" s="23">
        <v>8240</v>
      </c>
      <c r="C146" s="23">
        <v>5409</v>
      </c>
      <c r="D146" s="23">
        <v>327</v>
      </c>
      <c r="E146" s="23">
        <v>297</v>
      </c>
      <c r="F146" s="23">
        <v>30</v>
      </c>
      <c r="G146" s="23">
        <v>2504</v>
      </c>
      <c r="H146" s="23" t="s">
        <v>28</v>
      </c>
    </row>
    <row r="147" spans="1:8">
      <c r="A147" s="51" t="s">
        <v>125</v>
      </c>
      <c r="B147" s="23">
        <v>20405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909</v>
      </c>
      <c r="C148" s="23" t="s">
        <v>38</v>
      </c>
      <c r="D148" s="23" t="s">
        <v>38</v>
      </c>
      <c r="E148" s="23" t="s">
        <v>38</v>
      </c>
      <c r="F148" s="23" t="s">
        <v>38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14370</v>
      </c>
      <c r="C150" s="23">
        <v>3865</v>
      </c>
      <c r="D150" s="23">
        <v>1877</v>
      </c>
      <c r="E150" s="23">
        <v>1783</v>
      </c>
      <c r="F150" s="23">
        <v>94</v>
      </c>
      <c r="G150" s="23" t="s">
        <v>38</v>
      </c>
      <c r="H150" s="23" t="s">
        <v>38</v>
      </c>
    </row>
    <row r="151" spans="1:8">
      <c r="A151" s="55" t="s">
        <v>129</v>
      </c>
      <c r="B151" s="23">
        <v>9075</v>
      </c>
      <c r="C151" s="23" t="s">
        <v>38</v>
      </c>
      <c r="D151" s="23" t="s">
        <v>38</v>
      </c>
      <c r="E151" s="23">
        <v>1075</v>
      </c>
      <c r="F151" s="23" t="s">
        <v>38</v>
      </c>
      <c r="G151" s="23">
        <v>6852</v>
      </c>
      <c r="H151" s="23" t="s">
        <v>28</v>
      </c>
    </row>
    <row r="152" spans="1:8">
      <c r="A152" s="56" t="s">
        <v>130</v>
      </c>
      <c r="B152" s="23">
        <v>7963</v>
      </c>
      <c r="C152" s="23" t="s">
        <v>38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1112</v>
      </c>
      <c r="C153" s="23" t="s">
        <v>28</v>
      </c>
      <c r="D153" s="23" t="s">
        <v>38</v>
      </c>
      <c r="E153" s="23" t="s">
        <v>38</v>
      </c>
      <c r="F153" s="23" t="s">
        <v>38</v>
      </c>
      <c r="G153" s="23" t="s">
        <v>38</v>
      </c>
      <c r="H153" s="23" t="s">
        <v>28</v>
      </c>
    </row>
    <row r="154" spans="1:8">
      <c r="A154" s="55" t="s">
        <v>132</v>
      </c>
      <c r="B154" s="23">
        <v>75042</v>
      </c>
      <c r="C154" s="23" t="s">
        <v>28</v>
      </c>
      <c r="D154" s="23">
        <v>1053</v>
      </c>
      <c r="E154" s="23">
        <v>846</v>
      </c>
      <c r="F154" s="23">
        <v>207</v>
      </c>
      <c r="G154" s="23">
        <v>73917</v>
      </c>
      <c r="H154" s="23">
        <v>72</v>
      </c>
    </row>
    <row r="155" spans="1:8">
      <c r="A155" s="51" t="s">
        <v>133</v>
      </c>
      <c r="B155" s="23">
        <v>74768</v>
      </c>
      <c r="C155" s="23" t="s">
        <v>28</v>
      </c>
      <c r="D155" s="23">
        <v>1053</v>
      </c>
      <c r="E155" s="23">
        <v>846</v>
      </c>
      <c r="F155" s="23">
        <v>207</v>
      </c>
      <c r="G155" s="23">
        <v>73643</v>
      </c>
      <c r="H155" s="23">
        <v>72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65878</v>
      </c>
      <c r="C157" s="23" t="s">
        <v>28</v>
      </c>
      <c r="D157" s="23">
        <v>832</v>
      </c>
      <c r="E157" s="23" t="s">
        <v>38</v>
      </c>
      <c r="F157" s="23" t="s">
        <v>38</v>
      </c>
      <c r="G157" s="23">
        <v>64974</v>
      </c>
      <c r="H157" s="23">
        <v>72</v>
      </c>
    </row>
    <row r="158" spans="1:8" ht="25.5">
      <c r="A158" s="58" t="s">
        <v>135</v>
      </c>
      <c r="B158" s="23">
        <v>31591</v>
      </c>
      <c r="C158" s="23" t="s">
        <v>28</v>
      </c>
      <c r="D158" s="23">
        <v>138</v>
      </c>
      <c r="E158" s="23">
        <v>138</v>
      </c>
      <c r="F158" s="23" t="s">
        <v>28</v>
      </c>
      <c r="G158" s="23">
        <v>31381</v>
      </c>
      <c r="H158" s="23">
        <v>72</v>
      </c>
    </row>
    <row r="159" spans="1:8">
      <c r="A159" s="59" t="s">
        <v>136</v>
      </c>
      <c r="B159" s="23">
        <v>30218</v>
      </c>
      <c r="C159" s="23" t="s">
        <v>28</v>
      </c>
      <c r="D159" s="23">
        <v>147</v>
      </c>
      <c r="E159" s="23">
        <v>147</v>
      </c>
      <c r="F159" s="23" t="s">
        <v>28</v>
      </c>
      <c r="G159" s="23">
        <v>29999</v>
      </c>
      <c r="H159" s="23">
        <v>72</v>
      </c>
    </row>
    <row r="160" spans="1:8">
      <c r="A160" s="60" t="s">
        <v>137</v>
      </c>
      <c r="B160" s="23">
        <v>35660</v>
      </c>
      <c r="C160" s="23" t="s">
        <v>28</v>
      </c>
      <c r="D160" s="23">
        <v>685</v>
      </c>
      <c r="E160" s="23" t="s">
        <v>38</v>
      </c>
      <c r="F160" s="23" t="s">
        <v>38</v>
      </c>
      <c r="G160" s="23">
        <v>34975</v>
      </c>
      <c r="H160" s="23" t="s">
        <v>28</v>
      </c>
    </row>
    <row r="161" spans="1:8">
      <c r="A161" s="61" t="s">
        <v>138</v>
      </c>
      <c r="B161" s="23">
        <v>3992</v>
      </c>
      <c r="C161" s="23" t="s">
        <v>28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 t="s">
        <v>28</v>
      </c>
    </row>
    <row r="162" spans="1:8">
      <c r="A162" s="61" t="s">
        <v>139</v>
      </c>
      <c r="B162" s="23">
        <v>4475</v>
      </c>
      <c r="C162" s="23" t="s">
        <v>28</v>
      </c>
      <c r="D162" s="23">
        <v>160</v>
      </c>
      <c r="E162" s="23" t="s">
        <v>38</v>
      </c>
      <c r="F162" s="23" t="s">
        <v>38</v>
      </c>
      <c r="G162" s="23">
        <v>4315</v>
      </c>
      <c r="H162" s="23" t="s">
        <v>28</v>
      </c>
    </row>
    <row r="163" spans="1:8">
      <c r="A163" s="61" t="s">
        <v>140</v>
      </c>
      <c r="B163" s="23">
        <v>249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249</v>
      </c>
      <c r="H163" s="23" t="s">
        <v>28</v>
      </c>
    </row>
    <row r="164" spans="1:8">
      <c r="A164" s="61" t="s">
        <v>141</v>
      </c>
      <c r="B164" s="23">
        <v>174</v>
      </c>
      <c r="C164" s="23" t="s">
        <v>28</v>
      </c>
      <c r="D164" s="23" t="s">
        <v>38</v>
      </c>
      <c r="E164" s="23" t="s">
        <v>38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274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274</v>
      </c>
      <c r="H165" s="23" t="s">
        <v>28</v>
      </c>
    </row>
    <row r="166" spans="1:8">
      <c r="A166" s="62" t="s">
        <v>143</v>
      </c>
      <c r="B166" s="23">
        <v>262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262</v>
      </c>
      <c r="H166" s="23" t="s">
        <v>28</v>
      </c>
    </row>
    <row r="167" spans="1:8">
      <c r="A167" s="62" t="s">
        <v>144</v>
      </c>
      <c r="B167" s="23">
        <v>12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>
        <v>12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1291</v>
      </c>
      <c r="C169" s="23">
        <v>642</v>
      </c>
      <c r="D169" s="23">
        <v>105</v>
      </c>
      <c r="E169" s="23" t="s">
        <v>38</v>
      </c>
      <c r="F169" s="23" t="s">
        <v>38</v>
      </c>
      <c r="G169" s="23">
        <v>544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4768</v>
      </c>
      <c r="C176" s="23" t="s">
        <v>28</v>
      </c>
      <c r="D176" s="23">
        <v>250</v>
      </c>
      <c r="E176" s="23" t="s">
        <v>38</v>
      </c>
      <c r="F176" s="23" t="s">
        <v>38</v>
      </c>
      <c r="G176" s="23" t="s">
        <v>38</v>
      </c>
      <c r="H176" s="23" t="s">
        <v>38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38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38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2854</v>
      </c>
      <c r="C183" s="23" t="s">
        <v>28</v>
      </c>
      <c r="D183" s="23">
        <v>123</v>
      </c>
      <c r="E183" s="23" t="s">
        <v>38</v>
      </c>
      <c r="F183" s="23" t="s">
        <v>38</v>
      </c>
      <c r="G183" s="23" t="s">
        <v>38</v>
      </c>
      <c r="H183" s="23" t="s">
        <v>38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1766</v>
      </c>
      <c r="C185" s="23">
        <v>469</v>
      </c>
      <c r="D185" s="23">
        <v>318</v>
      </c>
      <c r="E185" s="23">
        <v>303</v>
      </c>
      <c r="F185" s="23">
        <v>15</v>
      </c>
      <c r="G185" s="23">
        <v>979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326</v>
      </c>
      <c r="C187" s="23">
        <v>150</v>
      </c>
      <c r="D187" s="23">
        <v>176</v>
      </c>
      <c r="E187" s="23">
        <v>169</v>
      </c>
      <c r="F187" s="23">
        <v>7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38</v>
      </c>
      <c r="C189" s="23" t="s">
        <v>38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>
        <v>7</v>
      </c>
      <c r="C190" s="23" t="s">
        <v>38</v>
      </c>
      <c r="D190" s="23" t="s">
        <v>38</v>
      </c>
      <c r="E190" s="23">
        <v>4</v>
      </c>
      <c r="F190" s="23" t="s">
        <v>38</v>
      </c>
      <c r="G190" s="22" t="s">
        <v>23</v>
      </c>
      <c r="H190" s="22" t="s">
        <v>23</v>
      </c>
    </row>
    <row r="191" spans="1:8">
      <c r="A191" s="74" t="s">
        <v>168</v>
      </c>
      <c r="B191" s="23">
        <v>47</v>
      </c>
      <c r="C191" s="23">
        <v>38</v>
      </c>
      <c r="D191" s="23">
        <v>9</v>
      </c>
      <c r="E191" s="23">
        <v>9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190</v>
      </c>
      <c r="C193" s="23">
        <v>59</v>
      </c>
      <c r="D193" s="23">
        <v>11</v>
      </c>
      <c r="E193" s="23" t="s">
        <v>38</v>
      </c>
      <c r="F193" s="23" t="s">
        <v>38</v>
      </c>
      <c r="G193" s="23">
        <v>120</v>
      </c>
      <c r="H193" s="22" t="s">
        <v>23</v>
      </c>
    </row>
    <row r="194" spans="1:8">
      <c r="A194" s="60" t="s">
        <v>171</v>
      </c>
      <c r="B194" s="23">
        <v>1155</v>
      </c>
      <c r="C194" s="23">
        <v>247</v>
      </c>
      <c r="D194" s="23">
        <v>128</v>
      </c>
      <c r="E194" s="23">
        <v>120</v>
      </c>
      <c r="F194" s="23">
        <v>8</v>
      </c>
      <c r="G194" s="23">
        <v>780</v>
      </c>
      <c r="H194" s="22" t="s">
        <v>23</v>
      </c>
    </row>
    <row r="195" spans="1:8">
      <c r="A195" s="60" t="s">
        <v>172</v>
      </c>
      <c r="B195" s="23">
        <v>7017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7017</v>
      </c>
      <c r="H195" s="22" t="s">
        <v>23</v>
      </c>
    </row>
    <row r="196" spans="1:8">
      <c r="A196" s="75" t="s">
        <v>173</v>
      </c>
      <c r="B196" s="23">
        <v>2043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2043</v>
      </c>
      <c r="H196" s="22" t="s">
        <v>23</v>
      </c>
    </row>
    <row r="197" spans="1:8">
      <c r="A197" s="76" t="s">
        <v>174</v>
      </c>
      <c r="B197" s="23">
        <v>297</v>
      </c>
      <c r="C197" s="23">
        <v>147</v>
      </c>
      <c r="D197" s="23">
        <v>150</v>
      </c>
      <c r="E197" s="23">
        <v>144</v>
      </c>
      <c r="F197" s="23">
        <v>6</v>
      </c>
      <c r="G197" s="22" t="s">
        <v>23</v>
      </c>
      <c r="H197" s="22" t="s">
        <v>23</v>
      </c>
    </row>
    <row r="198" spans="1:8">
      <c r="A198" s="76" t="s">
        <v>175</v>
      </c>
      <c r="B198" s="23">
        <v>162</v>
      </c>
      <c r="C198" s="23">
        <v>70</v>
      </c>
      <c r="D198" s="23">
        <v>92</v>
      </c>
      <c r="E198" s="23">
        <v>85</v>
      </c>
      <c r="F198" s="23">
        <v>7</v>
      </c>
      <c r="G198" s="22" t="s">
        <v>23</v>
      </c>
      <c r="H198" s="22" t="s">
        <v>23</v>
      </c>
    </row>
    <row r="199" spans="1:8">
      <c r="A199" s="77" t="s">
        <v>176</v>
      </c>
      <c r="B199" s="23">
        <v>450</v>
      </c>
      <c r="C199" s="23">
        <v>224</v>
      </c>
      <c r="D199" s="23">
        <v>226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232.9</v>
      </c>
      <c r="D201" s="26">
        <v>156.30000000000001</v>
      </c>
      <c r="E201" s="26">
        <v>158.69999999999999</v>
      </c>
      <c r="F201" s="26">
        <v>107.5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403.4</v>
      </c>
      <c r="D203" s="26">
        <v>192.4</v>
      </c>
      <c r="E203" s="26">
        <v>194.8</v>
      </c>
      <c r="F203" s="26">
        <v>135.30000000000001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38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>
        <v>50</v>
      </c>
      <c r="D206" s="26">
        <v>73.099999999999994</v>
      </c>
      <c r="E206" s="26">
        <v>81.099999999999994</v>
      </c>
      <c r="F206" s="26">
        <v>40.9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60</v>
      </c>
      <c r="D209" s="23">
        <v>3</v>
      </c>
      <c r="E209" s="23">
        <v>3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4804.6000000000004</v>
      </c>
      <c r="D210" s="26">
        <v>318.60000000000002</v>
      </c>
      <c r="E210" s="26">
        <v>354.6</v>
      </c>
      <c r="F210" s="26">
        <v>81.7</v>
      </c>
      <c r="G210" s="26">
        <v>0.4</v>
      </c>
      <c r="H210" s="26">
        <v>13.7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4051</v>
      </c>
      <c r="D211" s="26">
        <v>312.60000000000002</v>
      </c>
      <c r="E211" s="26">
        <v>347.7</v>
      </c>
      <c r="F211" s="26">
        <v>81.599999999999994</v>
      </c>
      <c r="G211" s="26">
        <v>0.4</v>
      </c>
      <c r="H211" s="26">
        <v>5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3005.5</v>
      </c>
      <c r="D212" s="26">
        <v>421.7</v>
      </c>
      <c r="E212" s="26">
        <v>444.5</v>
      </c>
      <c r="F212" s="26">
        <v>179.8</v>
      </c>
      <c r="G212" s="26">
        <v>0.2</v>
      </c>
      <c r="H212" s="26">
        <v>2.2999999999999998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1368</v>
      </c>
      <c r="D214" s="23">
        <v>35</v>
      </c>
      <c r="E214" s="23">
        <v>45</v>
      </c>
      <c r="F214" s="23">
        <v>14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492</v>
      </c>
      <c r="D215" s="23">
        <v>14</v>
      </c>
      <c r="E215" s="23">
        <v>17</v>
      </c>
      <c r="F215" s="23">
        <v>5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773</v>
      </c>
      <c r="D216" s="23">
        <v>65</v>
      </c>
      <c r="E216" s="23">
        <v>81</v>
      </c>
      <c r="F216" s="23">
        <v>13</v>
      </c>
      <c r="G216" s="23" t="s">
        <v>38</v>
      </c>
      <c r="H216" s="23" t="s">
        <v>38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>
        <v>96</v>
      </c>
      <c r="E217" s="23">
        <v>106</v>
      </c>
      <c r="F217" s="23">
        <v>69</v>
      </c>
      <c r="G217" s="23">
        <v>20</v>
      </c>
      <c r="H217" s="23">
        <v>24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228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9</v>
      </c>
      <c r="D9" s="20">
        <v>25</v>
      </c>
      <c r="E9" s="20" t="s">
        <v>38</v>
      </c>
      <c r="F9" s="20" t="s">
        <v>38</v>
      </c>
      <c r="G9" s="20">
        <v>6098</v>
      </c>
      <c r="H9" s="20">
        <v>4</v>
      </c>
    </row>
    <row r="10" spans="1:8" ht="30">
      <c r="A10" s="21" t="s">
        <v>24</v>
      </c>
      <c r="B10" s="22" t="s">
        <v>23</v>
      </c>
      <c r="C10" s="23">
        <v>7</v>
      </c>
      <c r="D10" s="23">
        <v>14</v>
      </c>
      <c r="E10" s="23" t="s">
        <v>38</v>
      </c>
      <c r="F10" s="23" t="s">
        <v>38</v>
      </c>
      <c r="G10" s="23">
        <v>4719</v>
      </c>
      <c r="H10" s="23">
        <v>4</v>
      </c>
    </row>
    <row r="11" spans="1:8" ht="45">
      <c r="A11" s="24" t="s">
        <v>25</v>
      </c>
      <c r="B11" s="25" t="s">
        <v>23</v>
      </c>
      <c r="C11" s="26">
        <v>77.8</v>
      </c>
      <c r="D11" s="26">
        <v>56</v>
      </c>
      <c r="E11" s="26" t="s">
        <v>38</v>
      </c>
      <c r="F11" s="26" t="s">
        <v>38</v>
      </c>
      <c r="G11" s="26">
        <v>77.400000000000006</v>
      </c>
      <c r="H11" s="26">
        <v>100</v>
      </c>
    </row>
    <row r="12" spans="1:8" ht="25.5">
      <c r="A12" s="27" t="s">
        <v>26</v>
      </c>
      <c r="B12" s="20" t="s">
        <v>23</v>
      </c>
      <c r="C12" s="20">
        <v>421</v>
      </c>
      <c r="D12" s="20">
        <v>35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395</v>
      </c>
      <c r="D13" s="23">
        <v>32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353</v>
      </c>
      <c r="D14" s="23">
        <v>32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42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192520.1</v>
      </c>
      <c r="C16" s="30">
        <v>176996.1</v>
      </c>
      <c r="D16" s="30">
        <v>8003.1</v>
      </c>
      <c r="E16" s="30" t="s">
        <v>38</v>
      </c>
      <c r="F16" s="30" t="s">
        <v>38</v>
      </c>
      <c r="G16" s="30">
        <v>7496.9</v>
      </c>
      <c r="H16" s="30">
        <v>24</v>
      </c>
    </row>
    <row r="17" spans="1:8">
      <c r="A17" s="31" t="s">
        <v>32</v>
      </c>
      <c r="B17" s="26">
        <v>126359.1</v>
      </c>
      <c r="C17" s="26">
        <v>111038.1</v>
      </c>
      <c r="D17" s="26">
        <v>7971</v>
      </c>
      <c r="E17" s="26" t="s">
        <v>38</v>
      </c>
      <c r="F17" s="26" t="s">
        <v>38</v>
      </c>
      <c r="G17" s="26">
        <v>7329.7</v>
      </c>
      <c r="H17" s="26">
        <v>20.2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47031.6</v>
      </c>
      <c r="C19" s="26">
        <v>42192.6</v>
      </c>
      <c r="D19" s="26">
        <v>4337</v>
      </c>
      <c r="E19" s="26" t="s">
        <v>38</v>
      </c>
      <c r="F19" s="26" t="s">
        <v>38</v>
      </c>
      <c r="G19" s="26">
        <v>498.2</v>
      </c>
      <c r="H19" s="26">
        <v>3.8</v>
      </c>
    </row>
    <row r="20" spans="1:8">
      <c r="A20" s="32" t="s">
        <v>35</v>
      </c>
      <c r="B20" s="26">
        <v>45840.4</v>
      </c>
      <c r="C20" s="26">
        <v>42877.9</v>
      </c>
      <c r="D20" s="26">
        <v>985</v>
      </c>
      <c r="E20" s="26" t="s">
        <v>38</v>
      </c>
      <c r="F20" s="26" t="s">
        <v>38</v>
      </c>
      <c r="G20" s="26">
        <v>1977.5</v>
      </c>
      <c r="H20" s="26" t="s">
        <v>28</v>
      </c>
    </row>
    <row r="21" spans="1:8">
      <c r="A21" s="32" t="s">
        <v>36</v>
      </c>
      <c r="B21" s="26">
        <v>23425.7</v>
      </c>
      <c r="C21" s="26">
        <v>22969.9</v>
      </c>
      <c r="D21" s="26" t="s">
        <v>38</v>
      </c>
      <c r="E21" s="26" t="s">
        <v>38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21.2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21.2</v>
      </c>
      <c r="H22" s="26" t="s">
        <v>28</v>
      </c>
    </row>
    <row r="23" spans="1:8">
      <c r="A23" s="32" t="s">
        <v>39</v>
      </c>
      <c r="B23" s="26">
        <v>10040.200000000001</v>
      </c>
      <c r="C23" s="26" t="s">
        <v>38</v>
      </c>
      <c r="D23" s="26" t="s">
        <v>38</v>
      </c>
      <c r="E23" s="26" t="s">
        <v>38</v>
      </c>
      <c r="F23" s="26" t="s">
        <v>28</v>
      </c>
      <c r="G23" s="26">
        <v>4734.1000000000004</v>
      </c>
      <c r="H23" s="26">
        <v>16.5</v>
      </c>
    </row>
    <row r="24" spans="1:8" ht="30">
      <c r="A24" s="33" t="s">
        <v>40</v>
      </c>
      <c r="B24" s="26">
        <v>71424.7</v>
      </c>
      <c r="C24" s="26">
        <v>64133.3</v>
      </c>
      <c r="D24" s="26">
        <v>4692</v>
      </c>
      <c r="E24" s="26" t="s">
        <v>38</v>
      </c>
      <c r="F24" s="26" t="s">
        <v>38</v>
      </c>
      <c r="G24" s="26" t="s">
        <v>38</v>
      </c>
      <c r="H24" s="26" t="s">
        <v>38</v>
      </c>
    </row>
    <row r="25" spans="1:8" ht="45">
      <c r="A25" s="21" t="s">
        <v>41</v>
      </c>
      <c r="B25" s="26">
        <v>56.5</v>
      </c>
      <c r="C25" s="26">
        <v>57.8</v>
      </c>
      <c r="D25" s="26">
        <v>58.9</v>
      </c>
      <c r="E25" s="26" t="s">
        <v>38</v>
      </c>
      <c r="F25" s="26" t="s">
        <v>38</v>
      </c>
      <c r="G25" s="26" t="s">
        <v>38</v>
      </c>
      <c r="H25" s="26" t="s">
        <v>38</v>
      </c>
    </row>
    <row r="26" spans="1:8" ht="25.5">
      <c r="A26" s="18" t="s">
        <v>42</v>
      </c>
      <c r="B26" s="30">
        <v>30917.599999999999</v>
      </c>
      <c r="C26" s="30">
        <v>27197.3</v>
      </c>
      <c r="D26" s="30">
        <v>3294</v>
      </c>
      <c r="E26" s="30" t="s">
        <v>38</v>
      </c>
      <c r="F26" s="30" t="s">
        <v>38</v>
      </c>
      <c r="G26" s="30">
        <v>422.5</v>
      </c>
      <c r="H26" s="30">
        <v>3.8</v>
      </c>
    </row>
    <row r="27" spans="1:8" ht="30">
      <c r="A27" s="34" t="s">
        <v>43</v>
      </c>
      <c r="B27" s="26">
        <v>18964.599999999999</v>
      </c>
      <c r="C27" s="26">
        <v>15993</v>
      </c>
      <c r="D27" s="26">
        <v>2892</v>
      </c>
      <c r="E27" s="26" t="s">
        <v>38</v>
      </c>
      <c r="F27" s="26" t="s">
        <v>38</v>
      </c>
      <c r="G27" s="26">
        <v>79.599999999999994</v>
      </c>
      <c r="H27" s="26" t="s">
        <v>28</v>
      </c>
    </row>
    <row r="28" spans="1:8" ht="30">
      <c r="A28" s="35" t="s">
        <v>44</v>
      </c>
      <c r="B28" s="26">
        <v>11660.9</v>
      </c>
      <c r="C28" s="26">
        <v>9351</v>
      </c>
      <c r="D28" s="26" t="s">
        <v>38</v>
      </c>
      <c r="E28" s="26" t="s">
        <v>38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>
        <v>842</v>
      </c>
      <c r="C29" s="26" t="s">
        <v>38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2958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3192.7</v>
      </c>
      <c r="C31" s="26">
        <v>2762</v>
      </c>
      <c r="D31" s="26">
        <v>376</v>
      </c>
      <c r="E31" s="26">
        <v>376</v>
      </c>
      <c r="F31" s="26" t="s">
        <v>28</v>
      </c>
      <c r="G31" s="26">
        <v>54.7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0</v>
      </c>
      <c r="C42" s="26" t="s">
        <v>28</v>
      </c>
      <c r="D42" s="26" t="s">
        <v>28</v>
      </c>
      <c r="E42" s="26" t="s">
        <v>28</v>
      </c>
      <c r="F42" s="26" t="s">
        <v>28</v>
      </c>
      <c r="G42" s="26">
        <v>0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339.6</v>
      </c>
      <c r="C51" s="26" t="s">
        <v>28</v>
      </c>
      <c r="D51" s="26" t="s">
        <v>38</v>
      </c>
      <c r="E51" s="26" t="s">
        <v>38</v>
      </c>
      <c r="F51" s="26" t="s">
        <v>28</v>
      </c>
      <c r="G51" s="26">
        <v>311.8</v>
      </c>
      <c r="H51" s="26" t="s">
        <v>38</v>
      </c>
    </row>
    <row r="52" spans="1:8">
      <c r="A52" s="38" t="s">
        <v>68</v>
      </c>
      <c r="B52" s="26">
        <v>32</v>
      </c>
      <c r="C52" s="26" t="s">
        <v>38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31</v>
      </c>
      <c r="C53" s="26" t="s">
        <v>38</v>
      </c>
      <c r="D53" s="26" t="s">
        <v>28</v>
      </c>
      <c r="E53" s="26" t="s">
        <v>28</v>
      </c>
      <c r="F53" s="26" t="s">
        <v>28</v>
      </c>
      <c r="G53" s="26" t="s">
        <v>38</v>
      </c>
      <c r="H53" s="26" t="s">
        <v>28</v>
      </c>
    </row>
    <row r="54" spans="1:8" ht="30">
      <c r="A54" s="24" t="s">
        <v>70</v>
      </c>
      <c r="B54" s="26">
        <v>6.2</v>
      </c>
      <c r="C54" s="26" t="s">
        <v>38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>
        <v>0.1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0.1</v>
      </c>
      <c r="H55" s="26" t="s">
        <v>28</v>
      </c>
    </row>
    <row r="56" spans="1:8">
      <c r="A56" s="24" t="s">
        <v>72</v>
      </c>
      <c r="B56" s="26">
        <v>1.6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1.6</v>
      </c>
      <c r="H56" s="26" t="s">
        <v>28</v>
      </c>
    </row>
    <row r="57" spans="1:8">
      <c r="A57" s="24" t="s">
        <v>73</v>
      </c>
      <c r="B57" s="26">
        <v>4.7</v>
      </c>
      <c r="C57" s="26" t="s">
        <v>38</v>
      </c>
      <c r="D57" s="26" t="s">
        <v>28</v>
      </c>
      <c r="E57" s="26" t="s">
        <v>28</v>
      </c>
      <c r="F57" s="26" t="s">
        <v>28</v>
      </c>
      <c r="G57" s="26" t="s">
        <v>38</v>
      </c>
      <c r="H57" s="26" t="s">
        <v>28</v>
      </c>
    </row>
    <row r="58" spans="1:8">
      <c r="A58" s="24" t="s">
        <v>74</v>
      </c>
      <c r="B58" s="26">
        <v>0.9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0.9</v>
      </c>
      <c r="H58" s="26" t="s">
        <v>28</v>
      </c>
    </row>
    <row r="59" spans="1:8">
      <c r="A59" s="24" t="s">
        <v>75</v>
      </c>
      <c r="B59" s="26">
        <v>1.9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1.9</v>
      </c>
      <c r="H59" s="26" t="s">
        <v>28</v>
      </c>
    </row>
    <row r="60" spans="1:8">
      <c r="A60" s="40" t="s">
        <v>76</v>
      </c>
      <c r="B60" s="26">
        <v>4.0999999999999996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4.0999999999999996</v>
      </c>
      <c r="H60" s="26" t="s">
        <v>28</v>
      </c>
    </row>
    <row r="61" spans="1:8">
      <c r="A61" s="24" t="s">
        <v>77</v>
      </c>
      <c r="B61" s="26">
        <v>1.3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1.3</v>
      </c>
      <c r="H61" s="26" t="s">
        <v>28</v>
      </c>
    </row>
    <row r="62" spans="1:8">
      <c r="A62" s="40" t="s">
        <v>78</v>
      </c>
      <c r="B62" s="26">
        <v>1.3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1.3</v>
      </c>
      <c r="H62" s="26" t="s">
        <v>28</v>
      </c>
    </row>
    <row r="63" spans="1:8">
      <c r="A63" s="36" t="s">
        <v>79</v>
      </c>
      <c r="B63" s="26" t="s">
        <v>38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28</v>
      </c>
    </row>
    <row r="64" spans="1:8">
      <c r="A64" s="41" t="s">
        <v>80</v>
      </c>
      <c r="B64" s="26">
        <v>11581.4</v>
      </c>
      <c r="C64" s="26">
        <v>11203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5461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6066.2</v>
      </c>
      <c r="C66" s="26">
        <v>5878</v>
      </c>
      <c r="D66" s="26" t="s">
        <v>38</v>
      </c>
      <c r="E66" s="26" t="s">
        <v>38</v>
      </c>
      <c r="F66" s="26" t="s">
        <v>28</v>
      </c>
      <c r="G66" s="26" t="s">
        <v>38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>
        <v>0.1</v>
      </c>
      <c r="C69" s="26" t="s">
        <v>28</v>
      </c>
      <c r="D69" s="26" t="s">
        <v>28</v>
      </c>
      <c r="E69" s="26" t="s">
        <v>28</v>
      </c>
      <c r="F69" s="26" t="s">
        <v>28</v>
      </c>
      <c r="G69" s="26">
        <v>0.1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61.3</v>
      </c>
      <c r="C71" s="26">
        <v>58.8</v>
      </c>
      <c r="D71" s="26">
        <v>87.8</v>
      </c>
      <c r="E71" s="26" t="s">
        <v>38</v>
      </c>
      <c r="F71" s="26" t="s">
        <v>38</v>
      </c>
      <c r="G71" s="26">
        <v>18.8</v>
      </c>
      <c r="H71" s="26" t="s">
        <v>28</v>
      </c>
    </row>
    <row r="72" spans="1:8" ht="30">
      <c r="A72" s="35" t="s">
        <v>44</v>
      </c>
      <c r="B72" s="26">
        <v>37.700000000000003</v>
      </c>
      <c r="C72" s="26" t="s">
        <v>38</v>
      </c>
      <c r="D72" s="26">
        <v>69.400000000000006</v>
      </c>
      <c r="E72" s="26" t="s">
        <v>38</v>
      </c>
      <c r="F72" s="26" t="s">
        <v>38</v>
      </c>
      <c r="G72" s="26" t="s">
        <v>38</v>
      </c>
      <c r="H72" s="26" t="s">
        <v>28</v>
      </c>
    </row>
    <row r="73" spans="1:8">
      <c r="A73" s="35" t="s">
        <v>45</v>
      </c>
      <c r="B73" s="26">
        <v>2.7</v>
      </c>
      <c r="C73" s="26" t="s">
        <v>38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9.6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10.3</v>
      </c>
      <c r="C75" s="26">
        <v>10.199999999999999</v>
      </c>
      <c r="D75" s="26">
        <v>11.4</v>
      </c>
      <c r="E75" s="26">
        <v>12.4</v>
      </c>
      <c r="F75" s="26" t="s">
        <v>28</v>
      </c>
      <c r="G75" s="26">
        <v>13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</v>
      </c>
      <c r="C82" s="26" t="s">
        <v>28</v>
      </c>
      <c r="D82" s="26" t="s">
        <v>28</v>
      </c>
      <c r="E82" s="26" t="s">
        <v>28</v>
      </c>
      <c r="F82" s="26" t="s">
        <v>28</v>
      </c>
      <c r="G82" s="26">
        <v>0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</v>
      </c>
      <c r="C86" s="26" t="s">
        <v>28</v>
      </c>
      <c r="D86" s="26" t="s">
        <v>28</v>
      </c>
      <c r="E86" s="26" t="s">
        <v>28</v>
      </c>
      <c r="F86" s="26" t="s">
        <v>28</v>
      </c>
      <c r="G86" s="26">
        <v>0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1.1000000000000001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>
        <v>100</v>
      </c>
    </row>
    <row r="96" spans="1:8">
      <c r="A96" s="38" t="s">
        <v>68</v>
      </c>
      <c r="B96" s="26">
        <v>0.1</v>
      </c>
      <c r="C96" s="26" t="s">
        <v>38</v>
      </c>
      <c r="D96" s="26" t="s">
        <v>28</v>
      </c>
      <c r="E96" s="26" t="s">
        <v>28</v>
      </c>
      <c r="F96" s="26" t="s">
        <v>28</v>
      </c>
      <c r="G96" s="26" t="s">
        <v>38</v>
      </c>
      <c r="H96" s="26" t="s">
        <v>28</v>
      </c>
    </row>
    <row r="97" spans="1:8" ht="25.5">
      <c r="A97" s="39" t="s">
        <v>90</v>
      </c>
      <c r="B97" s="26">
        <v>0.1</v>
      </c>
      <c r="C97" s="26" t="s">
        <v>38</v>
      </c>
      <c r="D97" s="26" t="s">
        <v>28</v>
      </c>
      <c r="E97" s="26" t="s">
        <v>28</v>
      </c>
      <c r="F97" s="26" t="s">
        <v>28</v>
      </c>
      <c r="G97" s="26" t="s">
        <v>38</v>
      </c>
      <c r="H97" s="26" t="s">
        <v>28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0.4</v>
      </c>
      <c r="H100" s="26" t="s">
        <v>28</v>
      </c>
    </row>
    <row r="101" spans="1:8">
      <c r="A101" s="24" t="s">
        <v>73</v>
      </c>
      <c r="B101" s="26">
        <v>0</v>
      </c>
      <c r="C101" s="26" t="s">
        <v>38</v>
      </c>
      <c r="D101" s="26" t="s">
        <v>28</v>
      </c>
      <c r="E101" s="26" t="s">
        <v>28</v>
      </c>
      <c r="F101" s="26" t="s">
        <v>28</v>
      </c>
      <c r="G101" s="26" t="s">
        <v>38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0.2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0.5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37.5</v>
      </c>
      <c r="C108" s="26">
        <v>41.2</v>
      </c>
      <c r="D108" s="26">
        <v>11.5</v>
      </c>
      <c r="E108" s="26">
        <v>12.5</v>
      </c>
      <c r="F108" s="26" t="s">
        <v>28</v>
      </c>
      <c r="G108" s="26">
        <v>0.1</v>
      </c>
      <c r="H108" s="26" t="s">
        <v>28</v>
      </c>
    </row>
    <row r="109" spans="1:8" ht="30">
      <c r="A109" s="36" t="s">
        <v>81</v>
      </c>
      <c r="B109" s="26">
        <v>17.7</v>
      </c>
      <c r="C109" s="26">
        <v>19.399999999999999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19.600000000000001</v>
      </c>
      <c r="C110" s="26">
        <v>21.6</v>
      </c>
      <c r="D110" s="26" t="s">
        <v>38</v>
      </c>
      <c r="E110" s="26" t="s">
        <v>38</v>
      </c>
      <c r="F110" s="26" t="s">
        <v>28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20.8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20.8</v>
      </c>
      <c r="H114" s="30" t="s">
        <v>28</v>
      </c>
    </row>
    <row r="115" spans="1:8" ht="30">
      <c r="A115" s="41" t="s">
        <v>93</v>
      </c>
      <c r="B115" s="26">
        <v>6.7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6.7</v>
      </c>
      <c r="H115" s="26" t="s">
        <v>28</v>
      </c>
    </row>
    <row r="116" spans="1:8" ht="30">
      <c r="A116" s="24" t="s">
        <v>94</v>
      </c>
      <c r="B116" s="26">
        <v>6.2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6.2</v>
      </c>
      <c r="H116" s="26" t="s">
        <v>28</v>
      </c>
    </row>
    <row r="117" spans="1:8">
      <c r="A117" s="24" t="s">
        <v>95</v>
      </c>
      <c r="B117" s="26">
        <v>0.1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0.1</v>
      </c>
      <c r="H117" s="26" t="s">
        <v>28</v>
      </c>
    </row>
    <row r="118" spans="1:8">
      <c r="A118" s="41" t="s">
        <v>96</v>
      </c>
      <c r="B118" s="26">
        <v>5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5</v>
      </c>
      <c r="H118" s="26" t="s">
        <v>28</v>
      </c>
    </row>
    <row r="119" spans="1:8" ht="30">
      <c r="A119" s="24" t="s">
        <v>97</v>
      </c>
      <c r="B119" s="26">
        <v>0.1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 t="s">
        <v>28</v>
      </c>
    </row>
    <row r="120" spans="1:8">
      <c r="A120" s="24" t="s">
        <v>98</v>
      </c>
      <c r="B120" s="26">
        <v>4.9000000000000004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4.9000000000000004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9.1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9.1</v>
      </c>
      <c r="H128" s="26" t="s">
        <v>28</v>
      </c>
    </row>
    <row r="129" spans="1:8" ht="30">
      <c r="A129" s="24" t="s">
        <v>107</v>
      </c>
      <c r="B129" s="26">
        <v>1.9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1.9</v>
      </c>
      <c r="H129" s="26" t="s">
        <v>28</v>
      </c>
    </row>
    <row r="130" spans="1:8">
      <c r="A130" s="24" t="s">
        <v>108</v>
      </c>
      <c r="B130" s="26">
        <v>1.8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1.8</v>
      </c>
      <c r="H130" s="26" t="s">
        <v>28</v>
      </c>
    </row>
    <row r="131" spans="1:8">
      <c r="A131" s="24" t="s">
        <v>109</v>
      </c>
      <c r="B131" s="26">
        <v>2.6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2.6</v>
      </c>
      <c r="H131" s="26" t="s">
        <v>28</v>
      </c>
    </row>
    <row r="132" spans="1:8">
      <c r="A132" s="24" t="s">
        <v>110</v>
      </c>
      <c r="B132" s="26">
        <v>0.6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0.6</v>
      </c>
      <c r="H132" s="26" t="s">
        <v>28</v>
      </c>
    </row>
    <row r="133" spans="1:8">
      <c r="A133" s="24" t="s">
        <v>111</v>
      </c>
      <c r="B133" s="26">
        <v>0.3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0.3</v>
      </c>
      <c r="H133" s="26" t="s">
        <v>28</v>
      </c>
    </row>
    <row r="134" spans="1:8">
      <c r="A134" s="24" t="s">
        <v>112</v>
      </c>
      <c r="B134" s="26">
        <v>0.7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0.7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32.4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32.4</v>
      </c>
      <c r="H136" s="26" t="s">
        <v>28</v>
      </c>
    </row>
    <row r="137" spans="1:8">
      <c r="A137" s="41" t="s">
        <v>115</v>
      </c>
      <c r="B137" s="26">
        <v>24.1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24.1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43.6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43.6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10601</v>
      </c>
      <c r="C144" s="23">
        <v>5344</v>
      </c>
      <c r="D144" s="23">
        <v>398</v>
      </c>
      <c r="E144" s="23" t="s">
        <v>38</v>
      </c>
      <c r="F144" s="23" t="s">
        <v>38</v>
      </c>
      <c r="G144" s="23">
        <v>4859</v>
      </c>
      <c r="H144" s="23" t="s">
        <v>28</v>
      </c>
    </row>
    <row r="145" spans="1:8">
      <c r="A145" s="49" t="s">
        <v>123</v>
      </c>
      <c r="B145" s="23">
        <v>10601</v>
      </c>
      <c r="C145" s="23">
        <v>5344</v>
      </c>
      <c r="D145" s="23">
        <v>398</v>
      </c>
      <c r="E145" s="23" t="s">
        <v>38</v>
      </c>
      <c r="F145" s="23" t="s">
        <v>38</v>
      </c>
      <c r="G145" s="23">
        <v>4859</v>
      </c>
      <c r="H145" s="23" t="s">
        <v>28</v>
      </c>
    </row>
    <row r="146" spans="1:8">
      <c r="A146" s="50" t="s">
        <v>124</v>
      </c>
      <c r="B146" s="23">
        <v>3950</v>
      </c>
      <c r="C146" s="23">
        <v>2008</v>
      </c>
      <c r="D146" s="23">
        <v>163</v>
      </c>
      <c r="E146" s="23" t="s">
        <v>38</v>
      </c>
      <c r="F146" s="23" t="s">
        <v>38</v>
      </c>
      <c r="G146" s="23">
        <v>1779</v>
      </c>
      <c r="H146" s="23" t="s">
        <v>28</v>
      </c>
    </row>
    <row r="147" spans="1:8">
      <c r="A147" s="51" t="s">
        <v>125</v>
      </c>
      <c r="B147" s="23">
        <v>9763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838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3153</v>
      </c>
      <c r="C150" s="23" t="s">
        <v>38</v>
      </c>
      <c r="D150" s="23" t="s">
        <v>38</v>
      </c>
      <c r="E150" s="23" t="s">
        <v>38</v>
      </c>
      <c r="F150" s="23" t="s">
        <v>28</v>
      </c>
      <c r="G150" s="23">
        <v>2737</v>
      </c>
      <c r="H150" s="23" t="s">
        <v>28</v>
      </c>
    </row>
    <row r="151" spans="1:8">
      <c r="A151" s="55" t="s">
        <v>129</v>
      </c>
      <c r="B151" s="23">
        <v>10911</v>
      </c>
      <c r="C151" s="23" t="s">
        <v>28</v>
      </c>
      <c r="D151" s="23">
        <v>289</v>
      </c>
      <c r="E151" s="23" t="s">
        <v>38</v>
      </c>
      <c r="F151" s="23" t="s">
        <v>38</v>
      </c>
      <c r="G151" s="23">
        <v>10622</v>
      </c>
      <c r="H151" s="23" t="s">
        <v>28</v>
      </c>
    </row>
    <row r="152" spans="1:8">
      <c r="A152" s="56" t="s">
        <v>130</v>
      </c>
      <c r="B152" s="23">
        <v>10615</v>
      </c>
      <c r="C152" s="23" t="s">
        <v>28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296</v>
      </c>
      <c r="C153" s="23" t="s">
        <v>28</v>
      </c>
      <c r="D153" s="23" t="s">
        <v>38</v>
      </c>
      <c r="E153" s="23" t="s">
        <v>28</v>
      </c>
      <c r="F153" s="23" t="s">
        <v>38</v>
      </c>
      <c r="G153" s="23" t="s">
        <v>38</v>
      </c>
      <c r="H153" s="23" t="s">
        <v>28</v>
      </c>
    </row>
    <row r="154" spans="1:8">
      <c r="A154" s="55" t="s">
        <v>132</v>
      </c>
      <c r="B154" s="23">
        <v>34224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23998</v>
      </c>
      <c r="C157" s="23" t="s">
        <v>38</v>
      </c>
      <c r="D157" s="23" t="s">
        <v>28</v>
      </c>
      <c r="E157" s="23" t="s">
        <v>28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15772</v>
      </c>
      <c r="C158" s="23" t="s">
        <v>38</v>
      </c>
      <c r="D158" s="23" t="s">
        <v>28</v>
      </c>
      <c r="E158" s="23" t="s">
        <v>28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17622</v>
      </c>
      <c r="C159" s="23" t="s">
        <v>38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6376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6376</v>
      </c>
      <c r="H160" s="23" t="s">
        <v>28</v>
      </c>
    </row>
    <row r="161" spans="1:8">
      <c r="A161" s="61" t="s">
        <v>138</v>
      </c>
      <c r="B161" s="23">
        <v>6150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6150</v>
      </c>
      <c r="H161" s="23" t="s">
        <v>28</v>
      </c>
    </row>
    <row r="162" spans="1:8">
      <c r="A162" s="61" t="s">
        <v>139</v>
      </c>
      <c r="B162" s="23">
        <v>3981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3981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>
        <v>48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48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1049</v>
      </c>
      <c r="C169" s="23">
        <v>188</v>
      </c>
      <c r="D169" s="23">
        <v>129</v>
      </c>
      <c r="E169" s="23" t="s">
        <v>38</v>
      </c>
      <c r="F169" s="23" t="s">
        <v>38</v>
      </c>
      <c r="G169" s="23">
        <v>732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4800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4800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272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272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903</v>
      </c>
      <c r="C185" s="23">
        <v>144</v>
      </c>
      <c r="D185" s="23">
        <v>26</v>
      </c>
      <c r="E185" s="23" t="s">
        <v>38</v>
      </c>
      <c r="F185" s="23" t="s">
        <v>38</v>
      </c>
      <c r="G185" s="23">
        <v>733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50</v>
      </c>
      <c r="C187" s="23">
        <v>38</v>
      </c>
      <c r="D187" s="23">
        <v>12</v>
      </c>
      <c r="E187" s="23">
        <v>12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28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12</v>
      </c>
      <c r="C191" s="23">
        <v>9</v>
      </c>
      <c r="D191" s="23">
        <v>3</v>
      </c>
      <c r="E191" s="23">
        <v>3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63</v>
      </c>
      <c r="C193" s="23">
        <v>51</v>
      </c>
      <c r="D193" s="23" t="s">
        <v>28</v>
      </c>
      <c r="E193" s="23" t="s">
        <v>28</v>
      </c>
      <c r="F193" s="23" t="s">
        <v>28</v>
      </c>
      <c r="G193" s="23">
        <v>12</v>
      </c>
      <c r="H193" s="22" t="s">
        <v>23</v>
      </c>
    </row>
    <row r="194" spans="1:8">
      <c r="A194" s="60" t="s">
        <v>171</v>
      </c>
      <c r="B194" s="23">
        <v>262</v>
      </c>
      <c r="C194" s="23">
        <v>66</v>
      </c>
      <c r="D194" s="23">
        <v>9</v>
      </c>
      <c r="E194" s="23" t="s">
        <v>38</v>
      </c>
      <c r="F194" s="23" t="s">
        <v>38</v>
      </c>
      <c r="G194" s="23">
        <v>187</v>
      </c>
      <c r="H194" s="22" t="s">
        <v>23</v>
      </c>
    </row>
    <row r="195" spans="1:8">
      <c r="A195" s="60" t="s">
        <v>172</v>
      </c>
      <c r="B195" s="23">
        <v>2037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2037</v>
      </c>
      <c r="H195" s="22" t="s">
        <v>23</v>
      </c>
    </row>
    <row r="196" spans="1:8">
      <c r="A196" s="75" t="s">
        <v>173</v>
      </c>
      <c r="B196" s="23">
        <v>686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686</v>
      </c>
      <c r="H196" s="22" t="s">
        <v>23</v>
      </c>
    </row>
    <row r="197" spans="1:8">
      <c r="A197" s="76" t="s">
        <v>174</v>
      </c>
      <c r="B197" s="23">
        <v>55</v>
      </c>
      <c r="C197" s="23">
        <v>43</v>
      </c>
      <c r="D197" s="23">
        <v>12</v>
      </c>
      <c r="E197" s="23">
        <v>12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58</v>
      </c>
      <c r="C198" s="23">
        <v>42</v>
      </c>
      <c r="D198" s="23">
        <v>16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70</v>
      </c>
      <c r="C199" s="23">
        <v>51</v>
      </c>
      <c r="D199" s="23">
        <v>19</v>
      </c>
      <c r="E199" s="23">
        <v>19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293</v>
      </c>
      <c r="D201" s="26">
        <v>166.8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420.9</v>
      </c>
      <c r="D203" s="26">
        <v>241</v>
      </c>
      <c r="E203" s="26">
        <v>218.5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38</v>
      </c>
      <c r="E206" s="26" t="s">
        <v>38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70</v>
      </c>
      <c r="D209" s="23">
        <v>3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19666.2</v>
      </c>
      <c r="D210" s="26">
        <v>320.10000000000002</v>
      </c>
      <c r="E210" s="26" t="s">
        <v>38</v>
      </c>
      <c r="F210" s="26" t="s">
        <v>38</v>
      </c>
      <c r="G210" s="26">
        <v>1.2</v>
      </c>
      <c r="H210" s="26">
        <v>6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12337.6</v>
      </c>
      <c r="D211" s="26">
        <v>318.8</v>
      </c>
      <c r="E211" s="26" t="s">
        <v>38</v>
      </c>
      <c r="F211" s="26" t="s">
        <v>38</v>
      </c>
      <c r="G211" s="26">
        <v>1.2</v>
      </c>
      <c r="H211" s="26">
        <v>5.0999999999999996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3885.3</v>
      </c>
      <c r="D212" s="26">
        <v>329.4</v>
      </c>
      <c r="E212" s="26">
        <v>302.39999999999998</v>
      </c>
      <c r="F212" s="26" t="s">
        <v>28</v>
      </c>
      <c r="G212" s="26">
        <v>0.1</v>
      </c>
      <c r="H212" s="26">
        <v>0.9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763</v>
      </c>
      <c r="D214" s="23">
        <v>57</v>
      </c>
      <c r="E214" s="23" t="s">
        <v>38</v>
      </c>
      <c r="F214" s="23" t="s">
        <v>38</v>
      </c>
      <c r="G214" s="23">
        <v>5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287</v>
      </c>
      <c r="D215" s="23">
        <v>23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28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229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>
        <v>22</v>
      </c>
      <c r="F9" s="20" t="s">
        <v>38</v>
      </c>
      <c r="G9" s="20">
        <v>5121</v>
      </c>
      <c r="H9" s="20" t="s">
        <v>38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>
        <v>11</v>
      </c>
      <c r="F10" s="23" t="s">
        <v>38</v>
      </c>
      <c r="G10" s="23">
        <v>3890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>
        <v>75</v>
      </c>
      <c r="G11" s="26">
        <v>76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1180</v>
      </c>
      <c r="D12" s="20">
        <v>54</v>
      </c>
      <c r="E12" s="20">
        <v>45</v>
      </c>
      <c r="F12" s="20">
        <v>9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1180</v>
      </c>
      <c r="D13" s="23">
        <v>54</v>
      </c>
      <c r="E13" s="23">
        <v>45</v>
      </c>
      <c r="F13" s="23">
        <v>9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1134</v>
      </c>
      <c r="D14" s="23">
        <v>37</v>
      </c>
      <c r="E14" s="23">
        <v>31</v>
      </c>
      <c r="F14" s="23">
        <v>6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193597.4</v>
      </c>
      <c r="C16" s="30">
        <v>180572</v>
      </c>
      <c r="D16" s="30">
        <v>11673</v>
      </c>
      <c r="E16" s="30" t="s">
        <v>38</v>
      </c>
      <c r="F16" s="30" t="s">
        <v>38</v>
      </c>
      <c r="G16" s="30" t="s">
        <v>38</v>
      </c>
      <c r="H16" s="30" t="s">
        <v>38</v>
      </c>
    </row>
    <row r="17" spans="1:8">
      <c r="A17" s="31" t="s">
        <v>32</v>
      </c>
      <c r="B17" s="26">
        <v>150636.29999999999</v>
      </c>
      <c r="C17" s="26">
        <v>137827</v>
      </c>
      <c r="D17" s="26">
        <v>11626</v>
      </c>
      <c r="E17" s="26" t="s">
        <v>38</v>
      </c>
      <c r="F17" s="26" t="s">
        <v>38</v>
      </c>
      <c r="G17" s="26">
        <v>1165.0999999999999</v>
      </c>
      <c r="H17" s="26">
        <v>18.2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77423.3</v>
      </c>
      <c r="C19" s="26">
        <v>68842</v>
      </c>
      <c r="D19" s="26">
        <v>8215</v>
      </c>
      <c r="E19" s="26" t="s">
        <v>38</v>
      </c>
      <c r="F19" s="26" t="s">
        <v>38</v>
      </c>
      <c r="G19" s="26">
        <v>355.6</v>
      </c>
      <c r="H19" s="26">
        <v>10.7</v>
      </c>
    </row>
    <row r="20" spans="1:8">
      <c r="A20" s="32" t="s">
        <v>35</v>
      </c>
      <c r="B20" s="26">
        <v>41651.4</v>
      </c>
      <c r="C20" s="26">
        <v>39354</v>
      </c>
      <c r="D20" s="26">
        <v>2069</v>
      </c>
      <c r="E20" s="26">
        <v>2069</v>
      </c>
      <c r="F20" s="26" t="s">
        <v>28</v>
      </c>
      <c r="G20" s="26">
        <v>228.4</v>
      </c>
      <c r="H20" s="26" t="s">
        <v>28</v>
      </c>
    </row>
    <row r="21" spans="1:8">
      <c r="A21" s="32" t="s">
        <v>36</v>
      </c>
      <c r="B21" s="26">
        <v>29053.200000000001</v>
      </c>
      <c r="C21" s="26">
        <v>29051</v>
      </c>
      <c r="D21" s="26" t="s">
        <v>28</v>
      </c>
      <c r="E21" s="26" t="s">
        <v>28</v>
      </c>
      <c r="F21" s="26" t="s">
        <v>28</v>
      </c>
      <c r="G21" s="26">
        <v>2.2000000000000002</v>
      </c>
      <c r="H21" s="26" t="s">
        <v>28</v>
      </c>
    </row>
    <row r="22" spans="1:8">
      <c r="A22" s="32" t="s">
        <v>37</v>
      </c>
      <c r="B22" s="26">
        <v>23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14.4</v>
      </c>
      <c r="H22" s="26" t="s">
        <v>38</v>
      </c>
    </row>
    <row r="23" spans="1:8">
      <c r="A23" s="32" t="s">
        <v>39</v>
      </c>
      <c r="B23" s="26">
        <v>2485.4</v>
      </c>
      <c r="C23" s="26">
        <v>572</v>
      </c>
      <c r="D23" s="26">
        <v>1342</v>
      </c>
      <c r="E23" s="26" t="s">
        <v>38</v>
      </c>
      <c r="F23" s="26" t="s">
        <v>38</v>
      </c>
      <c r="G23" s="26">
        <v>564.5</v>
      </c>
      <c r="H23" s="26">
        <v>6.9</v>
      </c>
    </row>
    <row r="24" spans="1:8" ht="30">
      <c r="A24" s="33" t="s">
        <v>40</v>
      </c>
      <c r="B24" s="26">
        <v>144248.9</v>
      </c>
      <c r="C24" s="26">
        <v>133503</v>
      </c>
      <c r="D24" s="26">
        <v>10134</v>
      </c>
      <c r="E24" s="26" t="s">
        <v>38</v>
      </c>
      <c r="F24" s="26" t="s">
        <v>38</v>
      </c>
      <c r="G24" s="26">
        <v>600.6</v>
      </c>
      <c r="H24" s="26">
        <v>11.3</v>
      </c>
    </row>
    <row r="25" spans="1:8" ht="45">
      <c r="A25" s="21" t="s">
        <v>41</v>
      </c>
      <c r="B25" s="26">
        <v>95.8</v>
      </c>
      <c r="C25" s="26">
        <v>96.9</v>
      </c>
      <c r="D25" s="26">
        <v>87.2</v>
      </c>
      <c r="E25" s="26" t="s">
        <v>38</v>
      </c>
      <c r="F25" s="26" t="s">
        <v>38</v>
      </c>
      <c r="G25" s="26">
        <v>51.5</v>
      </c>
      <c r="H25" s="26">
        <v>62</v>
      </c>
    </row>
    <row r="26" spans="1:8" ht="25.5">
      <c r="A26" s="18" t="s">
        <v>42</v>
      </c>
      <c r="B26" s="30">
        <v>68117.5</v>
      </c>
      <c r="C26" s="30">
        <v>60728</v>
      </c>
      <c r="D26" s="30">
        <v>7025</v>
      </c>
      <c r="E26" s="30" t="s">
        <v>38</v>
      </c>
      <c r="F26" s="30" t="s">
        <v>38</v>
      </c>
      <c r="G26" s="30">
        <v>353.8</v>
      </c>
      <c r="H26" s="30">
        <v>10.7</v>
      </c>
    </row>
    <row r="27" spans="1:8" ht="30">
      <c r="A27" s="34" t="s">
        <v>43</v>
      </c>
      <c r="B27" s="26">
        <v>47107</v>
      </c>
      <c r="C27" s="26">
        <v>39992</v>
      </c>
      <c r="D27" s="26">
        <v>7025</v>
      </c>
      <c r="E27" s="26" t="s">
        <v>38</v>
      </c>
      <c r="F27" s="26" t="s">
        <v>38</v>
      </c>
      <c r="G27" s="26">
        <v>90</v>
      </c>
      <c r="H27" s="26" t="s">
        <v>28</v>
      </c>
    </row>
    <row r="28" spans="1:8" ht="30">
      <c r="A28" s="35" t="s">
        <v>44</v>
      </c>
      <c r="B28" s="26">
        <v>40666.699999999997</v>
      </c>
      <c r="C28" s="26">
        <v>34056</v>
      </c>
      <c r="D28" s="26" t="s">
        <v>38</v>
      </c>
      <c r="E28" s="26" t="s">
        <v>38</v>
      </c>
      <c r="F28" s="26" t="s">
        <v>38</v>
      </c>
      <c r="G28" s="26" t="s">
        <v>38</v>
      </c>
      <c r="H28" s="26" t="s">
        <v>28</v>
      </c>
    </row>
    <row r="29" spans="1:8">
      <c r="A29" s="35" t="s">
        <v>45</v>
      </c>
      <c r="B29" s="26">
        <v>800</v>
      </c>
      <c r="C29" s="26">
        <v>800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2381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2688.3</v>
      </c>
      <c r="C31" s="26">
        <v>2534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200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200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38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253.2</v>
      </c>
      <c r="C51" s="26" t="s">
        <v>28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38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20.5</v>
      </c>
      <c r="H52" s="26" t="s">
        <v>38</v>
      </c>
    </row>
    <row r="53" spans="1:8" ht="25.5">
      <c r="A53" s="39" t="s">
        <v>69</v>
      </c>
      <c r="B53" s="26">
        <v>20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19.8</v>
      </c>
      <c r="H53" s="26">
        <v>0.2</v>
      </c>
    </row>
    <row r="54" spans="1:8" ht="30">
      <c r="A54" s="24" t="s">
        <v>70</v>
      </c>
      <c r="B54" s="26" t="s">
        <v>38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5.4</v>
      </c>
      <c r="H54" s="26" t="s">
        <v>38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 t="s">
        <v>38</v>
      </c>
    </row>
    <row r="56" spans="1:8">
      <c r="A56" s="24" t="s">
        <v>72</v>
      </c>
      <c r="B56" s="26">
        <v>1.5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1.5</v>
      </c>
      <c r="H56" s="26">
        <v>0</v>
      </c>
    </row>
    <row r="57" spans="1:8">
      <c r="A57" s="24" t="s">
        <v>73</v>
      </c>
      <c r="B57" s="26">
        <v>4.7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4.7</v>
      </c>
      <c r="H57" s="26">
        <v>0</v>
      </c>
    </row>
    <row r="58" spans="1:8">
      <c r="A58" s="24" t="s">
        <v>74</v>
      </c>
      <c r="B58" s="26">
        <v>0.7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0.7</v>
      </c>
      <c r="H58" s="26">
        <v>0</v>
      </c>
    </row>
    <row r="59" spans="1:8">
      <c r="A59" s="24" t="s">
        <v>75</v>
      </c>
      <c r="B59" s="26">
        <v>1.6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1.5</v>
      </c>
      <c r="H59" s="26">
        <v>0</v>
      </c>
    </row>
    <row r="60" spans="1:8">
      <c r="A60" s="40" t="s">
        <v>76</v>
      </c>
      <c r="B60" s="26">
        <v>2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2</v>
      </c>
      <c r="H60" s="26">
        <v>0</v>
      </c>
    </row>
    <row r="61" spans="1:8">
      <c r="A61" s="24" t="s">
        <v>77</v>
      </c>
      <c r="B61" s="26">
        <v>1.1000000000000001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1.1000000000000001</v>
      </c>
      <c r="H61" s="26">
        <v>0</v>
      </c>
    </row>
    <row r="62" spans="1:8">
      <c r="A62" s="40" t="s">
        <v>78</v>
      </c>
      <c r="B62" s="26">
        <v>0.7</v>
      </c>
      <c r="C62" s="26" t="s">
        <v>28</v>
      </c>
      <c r="D62" s="26" t="s">
        <v>28</v>
      </c>
      <c r="E62" s="26" t="s">
        <v>28</v>
      </c>
      <c r="F62" s="26" t="s">
        <v>28</v>
      </c>
      <c r="G62" s="26" t="s">
        <v>38</v>
      </c>
      <c r="H62" s="26" t="s">
        <v>38</v>
      </c>
    </row>
    <row r="63" spans="1:8">
      <c r="A63" s="36" t="s">
        <v>79</v>
      </c>
      <c r="B63" s="26">
        <v>0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</v>
      </c>
      <c r="H63" s="26" t="s">
        <v>28</v>
      </c>
    </row>
    <row r="64" spans="1:8">
      <c r="A64" s="41" t="s">
        <v>80</v>
      </c>
      <c r="B64" s="26">
        <v>20536.5</v>
      </c>
      <c r="C64" s="26" t="s">
        <v>38</v>
      </c>
      <c r="D64" s="26" t="s">
        <v>28</v>
      </c>
      <c r="E64" s="26" t="s">
        <v>28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8513</v>
      </c>
      <c r="C65" s="26">
        <v>8513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9560</v>
      </c>
      <c r="C66" s="26">
        <v>9560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>
        <v>1363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69.2</v>
      </c>
      <c r="C71" s="26">
        <v>65.900000000000006</v>
      </c>
      <c r="D71" s="26">
        <v>100</v>
      </c>
      <c r="E71" s="26" t="s">
        <v>38</v>
      </c>
      <c r="F71" s="26" t="s">
        <v>38</v>
      </c>
      <c r="G71" s="26">
        <v>25.4</v>
      </c>
      <c r="H71" s="26" t="s">
        <v>28</v>
      </c>
    </row>
    <row r="72" spans="1:8" ht="30">
      <c r="A72" s="35" t="s">
        <v>44</v>
      </c>
      <c r="B72" s="26">
        <v>59.7</v>
      </c>
      <c r="C72" s="26" t="s">
        <v>38</v>
      </c>
      <c r="D72" s="26">
        <v>92.9</v>
      </c>
      <c r="E72" s="26" t="s">
        <v>38</v>
      </c>
      <c r="F72" s="26" t="s">
        <v>38</v>
      </c>
      <c r="G72" s="26" t="s">
        <v>38</v>
      </c>
      <c r="H72" s="26" t="s">
        <v>28</v>
      </c>
    </row>
    <row r="73" spans="1:8">
      <c r="A73" s="35" t="s">
        <v>45</v>
      </c>
      <c r="B73" s="26">
        <v>1.2</v>
      </c>
      <c r="C73" s="26">
        <v>1.3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3.5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3.9</v>
      </c>
      <c r="C75" s="26">
        <v>4.2</v>
      </c>
      <c r="D75" s="26" t="s">
        <v>38</v>
      </c>
      <c r="E75" s="26" t="s">
        <v>38</v>
      </c>
      <c r="F75" s="26" t="s">
        <v>28</v>
      </c>
      <c r="G75" s="26" t="s">
        <v>38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0.8</v>
      </c>
      <c r="C80" s="26">
        <v>0.9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0.8</v>
      </c>
      <c r="C81" s="26">
        <v>0.9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0.3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0.3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38</v>
      </c>
      <c r="C88" s="26" t="s">
        <v>38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0.4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68.599999999999994</v>
      </c>
      <c r="H95" s="26">
        <v>98</v>
      </c>
    </row>
    <row r="96" spans="1:8">
      <c r="A96" s="38" t="s">
        <v>68</v>
      </c>
      <c r="B96" s="26">
        <v>0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5.8</v>
      </c>
      <c r="H96" s="26">
        <v>2</v>
      </c>
    </row>
    <row r="97" spans="1:8" ht="25.5">
      <c r="A97" s="39" t="s">
        <v>90</v>
      </c>
      <c r="B97" s="26">
        <v>0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5.6</v>
      </c>
      <c r="H97" s="26">
        <v>1.7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1.5</v>
      </c>
      <c r="H98" s="26">
        <v>0.4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 t="s">
        <v>38</v>
      </c>
      <c r="H99" s="26" t="s">
        <v>38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0.4</v>
      </c>
      <c r="H100" s="26">
        <v>0.2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 t="s">
        <v>38</v>
      </c>
      <c r="H101" s="26" t="s">
        <v>38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0.2</v>
      </c>
      <c r="H102" s="26">
        <v>0.1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0.4</v>
      </c>
      <c r="H103" s="26">
        <v>0.1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0.6</v>
      </c>
      <c r="H104" s="26">
        <v>0.1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>
        <v>0.1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0.2</v>
      </c>
      <c r="H106" s="26">
        <v>0.1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30.1</v>
      </c>
      <c r="C108" s="26">
        <v>33.799999999999997</v>
      </c>
      <c r="D108" s="26" t="s">
        <v>28</v>
      </c>
      <c r="E108" s="26" t="s">
        <v>28</v>
      </c>
      <c r="F108" s="26" t="s">
        <v>28</v>
      </c>
      <c r="G108" s="26">
        <v>0.1</v>
      </c>
      <c r="H108" s="26" t="s">
        <v>28</v>
      </c>
    </row>
    <row r="109" spans="1:8" ht="30">
      <c r="A109" s="36" t="s">
        <v>81</v>
      </c>
      <c r="B109" s="26">
        <v>12.5</v>
      </c>
      <c r="C109" s="26">
        <v>14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14</v>
      </c>
      <c r="C110" s="26">
        <v>15.7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>
        <v>2</v>
      </c>
      <c r="C111" s="26">
        <v>2.2000000000000002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14.7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14.1</v>
      </c>
      <c r="H114" s="30">
        <v>0.6</v>
      </c>
    </row>
    <row r="115" spans="1:8" ht="30">
      <c r="A115" s="41" t="s">
        <v>93</v>
      </c>
      <c r="B115" s="26">
        <v>4.7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4.5</v>
      </c>
      <c r="H115" s="26">
        <v>0.2</v>
      </c>
    </row>
    <row r="116" spans="1:8" ht="30">
      <c r="A116" s="24" t="s">
        <v>94</v>
      </c>
      <c r="B116" s="26">
        <v>4.5999999999999996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4.4000000000000004</v>
      </c>
      <c r="H116" s="26">
        <v>0.2</v>
      </c>
    </row>
    <row r="117" spans="1:8">
      <c r="A117" s="24" t="s">
        <v>95</v>
      </c>
      <c r="B117" s="26">
        <v>0.1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0.1</v>
      </c>
      <c r="H117" s="26" t="s">
        <v>28</v>
      </c>
    </row>
    <row r="118" spans="1:8">
      <c r="A118" s="41" t="s">
        <v>96</v>
      </c>
      <c r="B118" s="26">
        <v>4.7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4.5</v>
      </c>
      <c r="H118" s="26">
        <v>0.2</v>
      </c>
    </row>
    <row r="119" spans="1:8" ht="30">
      <c r="A119" s="24" t="s">
        <v>97</v>
      </c>
      <c r="B119" s="26">
        <v>0.1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 t="s">
        <v>28</v>
      </c>
    </row>
    <row r="120" spans="1:8">
      <c r="A120" s="24" t="s">
        <v>98</v>
      </c>
      <c r="B120" s="26">
        <v>4.5999999999999996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4.4000000000000004</v>
      </c>
      <c r="H120" s="26">
        <v>0.2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5.3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5.0999999999999996</v>
      </c>
      <c r="H128" s="26">
        <v>0.1</v>
      </c>
    </row>
    <row r="129" spans="1:8" ht="30">
      <c r="A129" s="24" t="s">
        <v>107</v>
      </c>
      <c r="B129" s="26">
        <v>0.7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 t="s">
        <v>38</v>
      </c>
      <c r="H129" s="26" t="s">
        <v>38</v>
      </c>
    </row>
    <row r="130" spans="1:8">
      <c r="A130" s="24" t="s">
        <v>108</v>
      </c>
      <c r="B130" s="26">
        <v>1.5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 t="s">
        <v>38</v>
      </c>
      <c r="H130" s="26" t="s">
        <v>38</v>
      </c>
    </row>
    <row r="131" spans="1:8">
      <c r="A131" s="24" t="s">
        <v>109</v>
      </c>
      <c r="B131" s="26">
        <v>1.7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1.7</v>
      </c>
      <c r="H131" s="26">
        <v>0</v>
      </c>
    </row>
    <row r="132" spans="1:8">
      <c r="A132" s="24" t="s">
        <v>110</v>
      </c>
      <c r="B132" s="26">
        <v>0.4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 t="s">
        <v>38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 t="s">
        <v>38</v>
      </c>
    </row>
    <row r="134" spans="1:8">
      <c r="A134" s="24" t="s">
        <v>112</v>
      </c>
      <c r="B134" s="26">
        <v>0.5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0.5</v>
      </c>
      <c r="H134" s="26">
        <v>0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32.1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31.7</v>
      </c>
      <c r="H136" s="26">
        <v>39.9</v>
      </c>
    </row>
    <row r="137" spans="1:8">
      <c r="A137" s="41" t="s">
        <v>115</v>
      </c>
      <c r="B137" s="26">
        <v>32.1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31.8</v>
      </c>
      <c r="H137" s="26">
        <v>37.299999999999997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35.9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36.4</v>
      </c>
      <c r="H141" s="26">
        <v>22.8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19998</v>
      </c>
      <c r="C144" s="23">
        <v>16126</v>
      </c>
      <c r="D144" s="23">
        <v>177</v>
      </c>
      <c r="E144" s="23" t="s">
        <v>38</v>
      </c>
      <c r="F144" s="23" t="s">
        <v>38</v>
      </c>
      <c r="G144" s="23">
        <v>3695</v>
      </c>
      <c r="H144" s="23" t="s">
        <v>28</v>
      </c>
    </row>
    <row r="145" spans="1:8">
      <c r="A145" s="49" t="s">
        <v>123</v>
      </c>
      <c r="B145" s="23">
        <v>19998</v>
      </c>
      <c r="C145" s="23">
        <v>16126</v>
      </c>
      <c r="D145" s="23">
        <v>177</v>
      </c>
      <c r="E145" s="23" t="s">
        <v>38</v>
      </c>
      <c r="F145" s="23" t="s">
        <v>38</v>
      </c>
      <c r="G145" s="23">
        <v>3695</v>
      </c>
      <c r="H145" s="23" t="s">
        <v>28</v>
      </c>
    </row>
    <row r="146" spans="1:8">
      <c r="A146" s="50" t="s">
        <v>124</v>
      </c>
      <c r="B146" s="23">
        <v>7192</v>
      </c>
      <c r="C146" s="23">
        <v>5863</v>
      </c>
      <c r="D146" s="23">
        <v>70</v>
      </c>
      <c r="E146" s="23" t="s">
        <v>38</v>
      </c>
      <c r="F146" s="23" t="s">
        <v>38</v>
      </c>
      <c r="G146" s="23">
        <v>1259</v>
      </c>
      <c r="H146" s="23" t="s">
        <v>28</v>
      </c>
    </row>
    <row r="147" spans="1:8">
      <c r="A147" s="51" t="s">
        <v>125</v>
      </c>
      <c r="B147" s="23">
        <v>19463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>
        <v>535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3301</v>
      </c>
      <c r="C150" s="23" t="s">
        <v>28</v>
      </c>
      <c r="D150" s="23" t="s">
        <v>28</v>
      </c>
      <c r="E150" s="23" t="s">
        <v>28</v>
      </c>
      <c r="F150" s="23" t="s">
        <v>28</v>
      </c>
      <c r="G150" s="23">
        <v>3301</v>
      </c>
      <c r="H150" s="23" t="s">
        <v>28</v>
      </c>
    </row>
    <row r="151" spans="1:8">
      <c r="A151" s="55" t="s">
        <v>129</v>
      </c>
      <c r="B151" s="23">
        <v>4719</v>
      </c>
      <c r="C151" s="23" t="s">
        <v>28</v>
      </c>
      <c r="D151" s="23" t="s">
        <v>38</v>
      </c>
      <c r="E151" s="23" t="s">
        <v>38</v>
      </c>
      <c r="F151" s="23" t="s">
        <v>28</v>
      </c>
      <c r="G151" s="23" t="s">
        <v>38</v>
      </c>
      <c r="H151" s="23" t="s">
        <v>28</v>
      </c>
    </row>
    <row r="152" spans="1:8">
      <c r="A152" s="56" t="s">
        <v>130</v>
      </c>
      <c r="B152" s="23">
        <v>4535</v>
      </c>
      <c r="C152" s="23" t="s">
        <v>28</v>
      </c>
      <c r="D152" s="23" t="s">
        <v>38</v>
      </c>
      <c r="E152" s="23" t="s">
        <v>38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>
        <v>184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184</v>
      </c>
      <c r="H153" s="23" t="s">
        <v>28</v>
      </c>
    </row>
    <row r="154" spans="1:8">
      <c r="A154" s="55" t="s">
        <v>132</v>
      </c>
      <c r="B154" s="23">
        <v>46720</v>
      </c>
      <c r="C154" s="23" t="s">
        <v>28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46720</v>
      </c>
      <c r="C155" s="23" t="s">
        <v>28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31374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19046</v>
      </c>
      <c r="C158" s="23" t="s">
        <v>28</v>
      </c>
      <c r="D158" s="23" t="s">
        <v>38</v>
      </c>
      <c r="E158" s="23" t="s">
        <v>38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25503</v>
      </c>
      <c r="C159" s="23" t="s">
        <v>28</v>
      </c>
      <c r="D159" s="23" t="s">
        <v>38</v>
      </c>
      <c r="E159" s="23" t="s">
        <v>38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5871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5871</v>
      </c>
      <c r="H160" s="23" t="s">
        <v>28</v>
      </c>
    </row>
    <row r="161" spans="1:8">
      <c r="A161" s="61" t="s">
        <v>138</v>
      </c>
      <c r="B161" s="23">
        <v>11033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3977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285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285</v>
      </c>
      <c r="H163" s="23" t="s">
        <v>28</v>
      </c>
    </row>
    <row r="164" spans="1:8">
      <c r="A164" s="61" t="s">
        <v>141</v>
      </c>
      <c r="B164" s="23">
        <v>51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51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1376</v>
      </c>
      <c r="C169" s="23">
        <v>783</v>
      </c>
      <c r="D169" s="23" t="s">
        <v>28</v>
      </c>
      <c r="E169" s="23" t="s">
        <v>28</v>
      </c>
      <c r="F169" s="23" t="s">
        <v>28</v>
      </c>
      <c r="G169" s="23">
        <v>593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3404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3404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198</v>
      </c>
      <c r="C183" s="23" t="s">
        <v>38</v>
      </c>
      <c r="D183" s="23" t="s">
        <v>28</v>
      </c>
      <c r="E183" s="23" t="s">
        <v>28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842</v>
      </c>
      <c r="C185" s="23">
        <v>341</v>
      </c>
      <c r="D185" s="23">
        <v>18</v>
      </c>
      <c r="E185" s="23" t="s">
        <v>38</v>
      </c>
      <c r="F185" s="23" t="s">
        <v>38</v>
      </c>
      <c r="G185" s="23">
        <v>483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102</v>
      </c>
      <c r="C187" s="23" t="s">
        <v>38</v>
      </c>
      <c r="D187" s="23" t="s">
        <v>38</v>
      </c>
      <c r="E187" s="23">
        <v>9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26</v>
      </c>
      <c r="C191" s="23">
        <v>26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137</v>
      </c>
      <c r="C193" s="23">
        <v>106</v>
      </c>
      <c r="D193" s="23" t="s">
        <v>28</v>
      </c>
      <c r="E193" s="23" t="s">
        <v>28</v>
      </c>
      <c r="F193" s="23" t="s">
        <v>28</v>
      </c>
      <c r="G193" s="23">
        <v>31</v>
      </c>
      <c r="H193" s="22" t="s">
        <v>23</v>
      </c>
    </row>
    <row r="194" spans="1:8">
      <c r="A194" s="60" t="s">
        <v>171</v>
      </c>
      <c r="B194" s="23">
        <v>280</v>
      </c>
      <c r="C194" s="23">
        <v>141</v>
      </c>
      <c r="D194" s="23">
        <v>8</v>
      </c>
      <c r="E194" s="23">
        <v>8</v>
      </c>
      <c r="F194" s="23" t="s">
        <v>28</v>
      </c>
      <c r="G194" s="23">
        <v>131</v>
      </c>
      <c r="H194" s="22" t="s">
        <v>23</v>
      </c>
    </row>
    <row r="195" spans="1:8">
      <c r="A195" s="60" t="s">
        <v>172</v>
      </c>
      <c r="B195" s="23">
        <v>1894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1894</v>
      </c>
      <c r="H195" s="22" t="s">
        <v>23</v>
      </c>
    </row>
    <row r="196" spans="1:8">
      <c r="A196" s="75" t="s">
        <v>173</v>
      </c>
      <c r="B196" s="23">
        <v>609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609</v>
      </c>
      <c r="H196" s="22" t="s">
        <v>23</v>
      </c>
    </row>
    <row r="197" spans="1:8">
      <c r="A197" s="76" t="s">
        <v>174</v>
      </c>
      <c r="B197" s="23">
        <v>76</v>
      </c>
      <c r="C197" s="23">
        <v>70</v>
      </c>
      <c r="D197" s="23">
        <v>6</v>
      </c>
      <c r="E197" s="23">
        <v>6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59</v>
      </c>
      <c r="C198" s="23">
        <v>55</v>
      </c>
      <c r="D198" s="23">
        <v>4</v>
      </c>
      <c r="E198" s="23">
        <v>4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>
        <v>203</v>
      </c>
      <c r="C199" s="23" t="s">
        <v>38</v>
      </c>
      <c r="D199" s="23" t="s">
        <v>38</v>
      </c>
      <c r="E199" s="23" t="s">
        <v>38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201.9</v>
      </c>
      <c r="D201" s="26">
        <v>456.4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434.7</v>
      </c>
      <c r="D203" s="26">
        <v>702.5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91</v>
      </c>
      <c r="D209" s="23">
        <v>4</v>
      </c>
      <c r="E209" s="23">
        <v>4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12898</v>
      </c>
      <c r="D210" s="26">
        <v>449</v>
      </c>
      <c r="E210" s="26" t="s">
        <v>38</v>
      </c>
      <c r="F210" s="26" t="s">
        <v>38</v>
      </c>
      <c r="G210" s="26" t="s">
        <v>38</v>
      </c>
      <c r="H210" s="26" t="s">
        <v>38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9844.7999999999993</v>
      </c>
      <c r="D211" s="26">
        <v>447.2</v>
      </c>
      <c r="E211" s="26" t="s">
        <v>38</v>
      </c>
      <c r="F211" s="26" t="s">
        <v>38</v>
      </c>
      <c r="G211" s="26">
        <v>0.2</v>
      </c>
      <c r="H211" s="26">
        <v>9.1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4337.7</v>
      </c>
      <c r="D212" s="26">
        <v>702.5</v>
      </c>
      <c r="E212" s="26" t="s">
        <v>38</v>
      </c>
      <c r="F212" s="26" t="s">
        <v>38</v>
      </c>
      <c r="G212" s="26">
        <v>0.1</v>
      </c>
      <c r="H212" s="26">
        <v>5.3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1613</v>
      </c>
      <c r="D214" s="23">
        <v>44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586</v>
      </c>
      <c r="D215" s="23">
        <v>18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28</v>
      </c>
      <c r="E216" s="23" t="s">
        <v>28</v>
      </c>
      <c r="F216" s="23" t="s">
        <v>28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226"/>
  <sheetViews>
    <sheetView topLeftCell="A197" workbookViewId="0">
      <selection activeCell="H210" sqref="H210"/>
    </sheetView>
  </sheetViews>
  <sheetFormatPr defaultRowHeight="15"/>
  <cols>
    <col min="1" max="1" width="43.7109375" customWidth="1"/>
    <col min="2" max="2" width="10" customWidth="1"/>
    <col min="3" max="3" width="11.140625" customWidth="1"/>
    <col min="4" max="4" width="10" customWidth="1"/>
    <col min="5" max="5" width="10.7109375" customWidth="1"/>
    <col min="6" max="6" width="11" customWidth="1"/>
    <col min="7" max="8" width="9.28515625" bestFit="1" customWidth="1"/>
    <col min="9" max="9" width="9" customWidth="1"/>
    <col min="10" max="10" width="8.140625" bestFit="1" customWidth="1"/>
    <col min="11" max="11" width="9.140625" customWidth="1"/>
    <col min="12" max="12" width="8.7109375" bestFit="1" customWidth="1"/>
    <col min="13" max="13" width="9" customWidth="1"/>
    <col min="14" max="15" width="8.140625" bestFit="1" customWidth="1"/>
  </cols>
  <sheetData>
    <row r="1" spans="1:15">
      <c r="A1" s="3"/>
      <c r="B1" s="3"/>
      <c r="C1" s="3"/>
      <c r="D1" s="3"/>
      <c r="E1" s="3"/>
      <c r="F1" s="3"/>
      <c r="G1" s="4"/>
      <c r="H1" s="4"/>
      <c r="I1" s="4"/>
      <c r="J1" s="4"/>
      <c r="K1" s="4"/>
      <c r="L1" s="4"/>
      <c r="M1" s="5"/>
      <c r="N1" s="5"/>
      <c r="O1" s="6"/>
    </row>
    <row r="2" spans="1:15">
      <c r="A2" s="3"/>
      <c r="B2" s="3"/>
      <c r="C2" s="3"/>
      <c r="D2" s="3"/>
      <c r="E2" s="3"/>
      <c r="F2" s="3"/>
      <c r="G2" s="7"/>
      <c r="H2" s="7"/>
      <c r="I2" s="7"/>
      <c r="J2" s="7"/>
      <c r="K2" s="7"/>
      <c r="L2" s="7"/>
      <c r="M2" s="7"/>
      <c r="N2" s="7"/>
      <c r="O2" s="4"/>
    </row>
    <row r="3" spans="1:15">
      <c r="A3" s="105" t="s">
        <v>12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</row>
    <row r="4" spans="1:1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5">
      <c r="A5" s="106" t="s">
        <v>13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5">
      <c r="A6" s="9" t="s">
        <v>240</v>
      </c>
      <c r="B6" s="10"/>
      <c r="C6" s="10"/>
      <c r="D6" s="10"/>
      <c r="E6" s="10"/>
      <c r="F6" s="10"/>
      <c r="G6" s="11"/>
      <c r="H6" s="11"/>
      <c r="I6" s="11"/>
      <c r="J6" s="11"/>
      <c r="K6" s="11"/>
      <c r="L6" s="11"/>
      <c r="M6" s="4"/>
      <c r="N6" s="4"/>
      <c r="O6" s="4"/>
    </row>
    <row r="7" spans="1:15">
      <c r="A7" s="107"/>
      <c r="B7" s="110" t="s">
        <v>14</v>
      </c>
      <c r="C7" s="111"/>
      <c r="D7" s="114" t="s">
        <v>15</v>
      </c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>
      <c r="A8" s="108"/>
      <c r="B8" s="112"/>
      <c r="C8" s="113"/>
      <c r="D8" s="117" t="s">
        <v>16</v>
      </c>
      <c r="E8" s="118"/>
      <c r="F8" s="117" t="s">
        <v>17</v>
      </c>
      <c r="G8" s="121"/>
      <c r="H8" s="124" t="s">
        <v>15</v>
      </c>
      <c r="I8" s="125"/>
      <c r="J8" s="125"/>
      <c r="K8" s="126"/>
      <c r="L8" s="127" t="s">
        <v>18</v>
      </c>
      <c r="M8" s="128"/>
      <c r="N8" s="131" t="s">
        <v>19</v>
      </c>
      <c r="O8" s="132"/>
    </row>
    <row r="9" spans="1:15">
      <c r="A9" s="108"/>
      <c r="B9" s="112"/>
      <c r="C9" s="113"/>
      <c r="D9" s="119"/>
      <c r="E9" s="120"/>
      <c r="F9" s="122"/>
      <c r="G9" s="123"/>
      <c r="H9" s="102" t="s">
        <v>20</v>
      </c>
      <c r="I9" s="103"/>
      <c r="J9" s="102" t="s">
        <v>21</v>
      </c>
      <c r="K9" s="103"/>
      <c r="L9" s="129"/>
      <c r="M9" s="130"/>
      <c r="N9" s="133"/>
      <c r="O9" s="134"/>
    </row>
    <row r="10" spans="1:15">
      <c r="A10" s="108"/>
      <c r="B10" s="12">
        <v>2006</v>
      </c>
      <c r="C10" s="13">
        <v>2016</v>
      </c>
      <c r="D10" s="13">
        <v>2006</v>
      </c>
      <c r="E10" s="14">
        <v>2016</v>
      </c>
      <c r="F10" s="13">
        <v>2006</v>
      </c>
      <c r="G10" s="14">
        <v>2016</v>
      </c>
      <c r="H10" s="13">
        <v>2006</v>
      </c>
      <c r="I10" s="14">
        <v>2016</v>
      </c>
      <c r="J10" s="13">
        <v>2006</v>
      </c>
      <c r="K10" s="14">
        <v>2016</v>
      </c>
      <c r="L10" s="13">
        <v>2006</v>
      </c>
      <c r="M10" s="14">
        <v>2016</v>
      </c>
      <c r="N10" s="13">
        <v>2006</v>
      </c>
      <c r="O10" s="14">
        <v>2016</v>
      </c>
    </row>
    <row r="11" spans="1:15">
      <c r="A11" s="109"/>
      <c r="B11" s="15">
        <v>1</v>
      </c>
      <c r="C11" s="13">
        <v>2</v>
      </c>
      <c r="D11" s="13">
        <v>3</v>
      </c>
      <c r="E11" s="14">
        <v>4</v>
      </c>
      <c r="F11" s="14">
        <v>5</v>
      </c>
      <c r="G11" s="14">
        <v>6</v>
      </c>
      <c r="H11" s="14">
        <v>7</v>
      </c>
      <c r="I11" s="14">
        <v>8</v>
      </c>
      <c r="J11" s="14">
        <v>9</v>
      </c>
      <c r="K11" s="14">
        <v>10</v>
      </c>
      <c r="L11" s="14">
        <v>11</v>
      </c>
      <c r="M11" s="16">
        <v>12</v>
      </c>
      <c r="N11" s="16">
        <v>13</v>
      </c>
      <c r="O11" s="17">
        <v>14</v>
      </c>
    </row>
    <row r="12" spans="1:15" ht="25.5">
      <c r="A12" s="18" t="s">
        <v>22</v>
      </c>
      <c r="B12" s="19" t="s">
        <v>23</v>
      </c>
      <c r="C12" s="19" t="s">
        <v>23</v>
      </c>
      <c r="D12" s="20">
        <v>1100</v>
      </c>
      <c r="E12" s="20">
        <v>645</v>
      </c>
      <c r="F12" s="20">
        <v>3383</v>
      </c>
      <c r="G12" s="20">
        <v>3067</v>
      </c>
      <c r="H12" s="20">
        <v>3162</v>
      </c>
      <c r="I12" s="20">
        <v>2772</v>
      </c>
      <c r="J12" s="20">
        <v>221</v>
      </c>
      <c r="K12" s="20">
        <v>295</v>
      </c>
      <c r="L12" s="20">
        <v>398156</v>
      </c>
      <c r="M12" s="20">
        <v>389318</v>
      </c>
      <c r="N12" s="20">
        <v>1207</v>
      </c>
      <c r="O12" s="20">
        <v>1215</v>
      </c>
    </row>
    <row r="13" spans="1:15" ht="30">
      <c r="A13" s="21" t="s">
        <v>24</v>
      </c>
      <c r="B13" s="22" t="s">
        <v>23</v>
      </c>
      <c r="C13" s="22" t="s">
        <v>23</v>
      </c>
      <c r="D13" s="23">
        <v>845</v>
      </c>
      <c r="E13" s="23">
        <v>530</v>
      </c>
      <c r="F13" s="23">
        <v>1597</v>
      </c>
      <c r="G13" s="23">
        <v>1204</v>
      </c>
      <c r="H13" s="23">
        <v>1471</v>
      </c>
      <c r="I13" s="23">
        <v>1019</v>
      </c>
      <c r="J13" s="23">
        <v>126</v>
      </c>
      <c r="K13" s="23">
        <v>185</v>
      </c>
      <c r="L13" s="23">
        <v>372682</v>
      </c>
      <c r="M13" s="23">
        <v>306049</v>
      </c>
      <c r="N13" s="23">
        <v>1178</v>
      </c>
      <c r="O13" s="23">
        <v>1150</v>
      </c>
    </row>
    <row r="14" spans="1:15" ht="45">
      <c r="A14" s="24" t="s">
        <v>25</v>
      </c>
      <c r="B14" s="25" t="s">
        <v>23</v>
      </c>
      <c r="C14" s="25" t="s">
        <v>23</v>
      </c>
      <c r="D14" s="26">
        <v>76.8</v>
      </c>
      <c r="E14" s="26">
        <v>82.2</v>
      </c>
      <c r="F14" s="26">
        <v>47.2</v>
      </c>
      <c r="G14" s="26">
        <v>39.299999999999997</v>
      </c>
      <c r="H14" s="26">
        <v>46.5</v>
      </c>
      <c r="I14" s="26">
        <v>36.799999999999997</v>
      </c>
      <c r="J14" s="26">
        <v>57</v>
      </c>
      <c r="K14" s="26">
        <v>62.7</v>
      </c>
      <c r="L14" s="26">
        <v>93.6</v>
      </c>
      <c r="M14" s="26">
        <v>78.599999999999994</v>
      </c>
      <c r="N14" s="26">
        <v>97.6</v>
      </c>
      <c r="O14" s="26">
        <v>94.7</v>
      </c>
    </row>
    <row r="15" spans="1:15" ht="25.5">
      <c r="A15" s="27" t="s">
        <v>26</v>
      </c>
      <c r="B15" s="20" t="s">
        <v>23</v>
      </c>
      <c r="C15" s="20" t="s">
        <v>23</v>
      </c>
      <c r="D15" s="20">
        <v>77499</v>
      </c>
      <c r="E15" s="20">
        <v>36647</v>
      </c>
      <c r="F15" s="20">
        <v>4517</v>
      </c>
      <c r="G15" s="20">
        <v>3797</v>
      </c>
      <c r="H15" s="20">
        <v>4127</v>
      </c>
      <c r="I15" s="20">
        <v>3230</v>
      </c>
      <c r="J15" s="20">
        <v>390</v>
      </c>
      <c r="K15" s="20">
        <v>567</v>
      </c>
      <c r="L15" s="19" t="s">
        <v>23</v>
      </c>
      <c r="M15" s="19" t="s">
        <v>23</v>
      </c>
      <c r="N15" s="19" t="s">
        <v>23</v>
      </c>
      <c r="O15" s="19" t="s">
        <v>23</v>
      </c>
    </row>
    <row r="16" spans="1:15" ht="30">
      <c r="A16" s="28" t="s">
        <v>27</v>
      </c>
      <c r="B16" s="23" t="s">
        <v>23</v>
      </c>
      <c r="C16" s="23" t="s">
        <v>23</v>
      </c>
      <c r="D16" s="23" t="s">
        <v>28</v>
      </c>
      <c r="E16" s="23">
        <v>33715</v>
      </c>
      <c r="F16" s="23" t="s">
        <v>28</v>
      </c>
      <c r="G16" s="23">
        <v>3727</v>
      </c>
      <c r="H16" s="23" t="s">
        <v>28</v>
      </c>
      <c r="I16" s="23">
        <v>3173</v>
      </c>
      <c r="J16" s="23" t="s">
        <v>28</v>
      </c>
      <c r="K16" s="23">
        <v>554</v>
      </c>
      <c r="L16" s="22" t="s">
        <v>23</v>
      </c>
      <c r="M16" s="22" t="s">
        <v>23</v>
      </c>
      <c r="N16" s="22" t="s">
        <v>23</v>
      </c>
      <c r="O16" s="22" t="s">
        <v>23</v>
      </c>
    </row>
    <row r="17" spans="1:15" ht="30">
      <c r="A17" s="24" t="s">
        <v>29</v>
      </c>
      <c r="B17" s="23" t="s">
        <v>23</v>
      </c>
      <c r="C17" s="23" t="s">
        <v>23</v>
      </c>
      <c r="D17" s="23">
        <v>74377</v>
      </c>
      <c r="E17" s="23">
        <v>31780</v>
      </c>
      <c r="F17" s="23">
        <v>3884</v>
      </c>
      <c r="G17" s="23">
        <v>3163</v>
      </c>
      <c r="H17" s="23">
        <v>3558</v>
      </c>
      <c r="I17" s="23">
        <v>2715</v>
      </c>
      <c r="J17" s="23">
        <v>326</v>
      </c>
      <c r="K17" s="23">
        <v>448</v>
      </c>
      <c r="L17" s="22" t="s">
        <v>23</v>
      </c>
      <c r="M17" s="22" t="s">
        <v>23</v>
      </c>
      <c r="N17" s="22" t="s">
        <v>23</v>
      </c>
      <c r="O17" s="22" t="s">
        <v>23</v>
      </c>
    </row>
    <row r="18" spans="1:15">
      <c r="A18" s="24" t="s">
        <v>30</v>
      </c>
      <c r="B18" s="23" t="s">
        <v>23</v>
      </c>
      <c r="C18" s="23" t="s">
        <v>23</v>
      </c>
      <c r="D18" s="23">
        <v>3122</v>
      </c>
      <c r="E18" s="23">
        <v>1935</v>
      </c>
      <c r="F18" s="23">
        <v>633</v>
      </c>
      <c r="G18" s="23">
        <v>564</v>
      </c>
      <c r="H18" s="23">
        <v>569</v>
      </c>
      <c r="I18" s="23">
        <v>458</v>
      </c>
      <c r="J18" s="23">
        <v>64</v>
      </c>
      <c r="K18" s="23">
        <v>106</v>
      </c>
      <c r="L18" s="22" t="s">
        <v>23</v>
      </c>
      <c r="M18" s="22" t="s">
        <v>23</v>
      </c>
      <c r="N18" s="22" t="s">
        <v>23</v>
      </c>
      <c r="O18" s="22" t="s">
        <v>23</v>
      </c>
    </row>
    <row r="19" spans="1:15">
      <c r="A19" s="29" t="s">
        <v>31</v>
      </c>
      <c r="B19" s="30">
        <v>9317933</v>
      </c>
      <c r="C19" s="30">
        <v>5867924.4000000004</v>
      </c>
      <c r="D19" s="30">
        <v>8728251</v>
      </c>
      <c r="E19" s="30">
        <v>4785462.2</v>
      </c>
      <c r="F19" s="30">
        <v>464336</v>
      </c>
      <c r="G19" s="30">
        <v>892527.3</v>
      </c>
      <c r="H19" s="30">
        <v>409113</v>
      </c>
      <c r="I19" s="30">
        <v>785971.19999999995</v>
      </c>
      <c r="J19" s="30">
        <v>55223</v>
      </c>
      <c r="K19" s="30">
        <v>106556.1</v>
      </c>
      <c r="L19" s="30">
        <v>99730</v>
      </c>
      <c r="M19" s="30">
        <v>164208.9</v>
      </c>
      <c r="N19" s="30">
        <v>25417</v>
      </c>
      <c r="O19" s="30">
        <v>25726.1</v>
      </c>
    </row>
    <row r="20" spans="1:15">
      <c r="A20" s="31" t="s">
        <v>32</v>
      </c>
      <c r="B20" s="26">
        <v>6324885</v>
      </c>
      <c r="C20" s="26">
        <v>4871735.8</v>
      </c>
      <c r="D20" s="26">
        <v>5772973</v>
      </c>
      <c r="E20" s="26">
        <v>3837544.2</v>
      </c>
      <c r="F20" s="26">
        <v>450293</v>
      </c>
      <c r="G20" s="26">
        <v>874674.7</v>
      </c>
      <c r="H20" s="26">
        <v>395882</v>
      </c>
      <c r="I20" s="26">
        <v>768876.9</v>
      </c>
      <c r="J20" s="26">
        <v>54411</v>
      </c>
      <c r="K20" s="26">
        <v>105797.8</v>
      </c>
      <c r="L20" s="26">
        <v>84385</v>
      </c>
      <c r="M20" s="26">
        <v>150318.9</v>
      </c>
      <c r="N20" s="26">
        <v>17234</v>
      </c>
      <c r="O20" s="26">
        <v>9198.2000000000007</v>
      </c>
    </row>
    <row r="21" spans="1:15">
      <c r="A21" s="32" t="s">
        <v>33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</row>
    <row r="22" spans="1:15">
      <c r="A22" s="32" t="s">
        <v>34</v>
      </c>
      <c r="B22" s="26">
        <v>3339496</v>
      </c>
      <c r="C22" s="26">
        <v>2878449.1</v>
      </c>
      <c r="D22" s="26">
        <v>3003103</v>
      </c>
      <c r="E22" s="26">
        <v>2181602.2999999998</v>
      </c>
      <c r="F22" s="26">
        <v>292222</v>
      </c>
      <c r="G22" s="26">
        <v>664736</v>
      </c>
      <c r="H22" s="26">
        <v>261190</v>
      </c>
      <c r="I22" s="26">
        <v>592650.30000000005</v>
      </c>
      <c r="J22" s="26">
        <v>31032</v>
      </c>
      <c r="K22" s="26">
        <v>72085.7</v>
      </c>
      <c r="L22" s="26">
        <v>35452</v>
      </c>
      <c r="M22" s="26">
        <v>27261.3</v>
      </c>
      <c r="N22" s="26">
        <v>8720</v>
      </c>
      <c r="O22" s="26">
        <v>4849.6000000000004</v>
      </c>
    </row>
    <row r="23" spans="1:15">
      <c r="A23" s="32" t="s">
        <v>35</v>
      </c>
      <c r="B23" s="26">
        <v>1482595</v>
      </c>
      <c r="C23" s="26">
        <v>858120.2</v>
      </c>
      <c r="D23" s="26">
        <v>1388247</v>
      </c>
      <c r="E23" s="26">
        <v>747555</v>
      </c>
      <c r="F23" s="26">
        <v>65569</v>
      </c>
      <c r="G23" s="26">
        <v>77611</v>
      </c>
      <c r="H23" s="26">
        <v>53674</v>
      </c>
      <c r="I23" s="26">
        <v>67122.5</v>
      </c>
      <c r="J23" s="26">
        <v>11895</v>
      </c>
      <c r="K23" s="26">
        <v>10488.5</v>
      </c>
      <c r="L23" s="26">
        <v>28750</v>
      </c>
      <c r="M23" s="26">
        <v>32954.199999999997</v>
      </c>
      <c r="N23" s="26">
        <v>29</v>
      </c>
      <c r="O23" s="26" t="s">
        <v>28</v>
      </c>
    </row>
    <row r="24" spans="1:15">
      <c r="A24" s="32" t="s">
        <v>36</v>
      </c>
      <c r="B24" s="26">
        <v>1321633</v>
      </c>
      <c r="C24" s="26">
        <v>782376.9</v>
      </c>
      <c r="D24" s="26">
        <v>1286404</v>
      </c>
      <c r="E24" s="26">
        <v>746851.3</v>
      </c>
      <c r="F24" s="26">
        <v>30519</v>
      </c>
      <c r="G24" s="26">
        <v>33376.9</v>
      </c>
      <c r="H24" s="26">
        <v>22922</v>
      </c>
      <c r="I24" s="26">
        <v>27765.4</v>
      </c>
      <c r="J24" s="26">
        <v>7597</v>
      </c>
      <c r="K24" s="26">
        <v>5611.5</v>
      </c>
      <c r="L24" s="26">
        <v>2342</v>
      </c>
      <c r="M24" s="26">
        <v>2148.6999999999998</v>
      </c>
      <c r="N24" s="26">
        <v>2368</v>
      </c>
      <c r="O24" s="26" t="s">
        <v>28</v>
      </c>
    </row>
    <row r="25" spans="1:15">
      <c r="A25" s="32" t="s">
        <v>37</v>
      </c>
      <c r="B25" s="26">
        <v>8974</v>
      </c>
      <c r="C25" s="26">
        <v>9358.6</v>
      </c>
      <c r="D25" s="26">
        <v>3134</v>
      </c>
      <c r="E25" s="26">
        <v>4914.3</v>
      </c>
      <c r="F25" s="26">
        <v>681</v>
      </c>
      <c r="G25" s="26">
        <v>85.2</v>
      </c>
      <c r="H25" s="26">
        <v>624</v>
      </c>
      <c r="I25" s="26">
        <v>81.2</v>
      </c>
      <c r="J25" s="26">
        <v>57</v>
      </c>
      <c r="K25" s="26">
        <v>4</v>
      </c>
      <c r="L25" s="26">
        <v>3023</v>
      </c>
      <c r="M25" s="26">
        <v>1935.7</v>
      </c>
      <c r="N25" s="26">
        <v>2136</v>
      </c>
      <c r="O25" s="26">
        <v>2423.4</v>
      </c>
    </row>
    <row r="26" spans="1:15">
      <c r="A26" s="32" t="s">
        <v>39</v>
      </c>
      <c r="B26" s="26">
        <v>172187</v>
      </c>
      <c r="C26" s="26">
        <v>343431</v>
      </c>
      <c r="D26" s="26">
        <v>92085</v>
      </c>
      <c r="E26" s="26">
        <v>156621.29999999999</v>
      </c>
      <c r="F26" s="26">
        <v>61302</v>
      </c>
      <c r="G26" s="26">
        <v>98865.600000000006</v>
      </c>
      <c r="H26" s="26">
        <v>57472</v>
      </c>
      <c r="I26" s="26">
        <v>81257.5</v>
      </c>
      <c r="J26" s="26">
        <v>3830</v>
      </c>
      <c r="K26" s="26">
        <v>17608.099999999999</v>
      </c>
      <c r="L26" s="26">
        <v>14818</v>
      </c>
      <c r="M26" s="26">
        <v>86019</v>
      </c>
      <c r="N26" s="26">
        <v>3982</v>
      </c>
      <c r="O26" s="26">
        <v>1925.1</v>
      </c>
    </row>
    <row r="27" spans="1:15" ht="30">
      <c r="A27" s="33" t="s">
        <v>40</v>
      </c>
      <c r="B27" s="26">
        <v>5130343</v>
      </c>
      <c r="C27" s="26">
        <v>4060375.8</v>
      </c>
      <c r="D27" s="26">
        <v>4684367</v>
      </c>
      <c r="E27" s="26">
        <v>3252538.3</v>
      </c>
      <c r="F27" s="26">
        <v>363157</v>
      </c>
      <c r="G27" s="26">
        <v>736264.7</v>
      </c>
      <c r="H27" s="26">
        <v>314787</v>
      </c>
      <c r="I27" s="26">
        <v>651662.5</v>
      </c>
      <c r="J27" s="26">
        <v>48370</v>
      </c>
      <c r="K27" s="26">
        <v>84602.2</v>
      </c>
      <c r="L27" s="26">
        <v>69567</v>
      </c>
      <c r="M27" s="26">
        <v>64299.8</v>
      </c>
      <c r="N27" s="26">
        <v>13253</v>
      </c>
      <c r="O27" s="26">
        <v>7273</v>
      </c>
    </row>
    <row r="28" spans="1:15" ht="45">
      <c r="A28" s="21" t="s">
        <v>41</v>
      </c>
      <c r="B28" s="26">
        <v>81.099999999999994</v>
      </c>
      <c r="C28" s="26">
        <v>83.3</v>
      </c>
      <c r="D28" s="26">
        <v>81.099999999999994</v>
      </c>
      <c r="E28" s="26">
        <v>84.8</v>
      </c>
      <c r="F28" s="26">
        <v>80.7</v>
      </c>
      <c r="G28" s="26">
        <v>84.2</v>
      </c>
      <c r="H28" s="26">
        <v>79.5</v>
      </c>
      <c r="I28" s="26">
        <v>84.8</v>
      </c>
      <c r="J28" s="26">
        <v>88.9</v>
      </c>
      <c r="K28" s="26">
        <v>80</v>
      </c>
      <c r="L28" s="26">
        <v>82.4</v>
      </c>
      <c r="M28" s="26">
        <v>42.8</v>
      </c>
      <c r="N28" s="26">
        <v>76.900000000000006</v>
      </c>
      <c r="O28" s="26">
        <v>79.099999999999994</v>
      </c>
    </row>
    <row r="29" spans="1:15" ht="25.5">
      <c r="A29" s="18" t="s">
        <v>42</v>
      </c>
      <c r="B29" s="30">
        <v>2379975</v>
      </c>
      <c r="C29" s="30">
        <v>2345939.1</v>
      </c>
      <c r="D29" s="30">
        <v>2125525</v>
      </c>
      <c r="E29" s="30">
        <v>1781296.1</v>
      </c>
      <c r="F29" s="30">
        <v>210611</v>
      </c>
      <c r="G29" s="30">
        <v>536019.6</v>
      </c>
      <c r="H29" s="30">
        <v>191518</v>
      </c>
      <c r="I29" s="30">
        <v>470926.5</v>
      </c>
      <c r="J29" s="30">
        <v>19093</v>
      </c>
      <c r="K29" s="30">
        <v>65093.1</v>
      </c>
      <c r="L29" s="30">
        <v>35102</v>
      </c>
      <c r="M29" s="30">
        <v>23772.3</v>
      </c>
      <c r="N29" s="30">
        <v>8737</v>
      </c>
      <c r="O29" s="30">
        <v>4851.1000000000004</v>
      </c>
    </row>
    <row r="30" spans="1:15" ht="30">
      <c r="A30" s="34" t="s">
        <v>43</v>
      </c>
      <c r="B30" s="91">
        <v>1589191</v>
      </c>
      <c r="C30" s="26">
        <v>1561214.6</v>
      </c>
      <c r="D30" s="91">
        <v>1386991</v>
      </c>
      <c r="E30" s="26">
        <v>1107137.8999999999</v>
      </c>
      <c r="F30" s="91">
        <v>198476</v>
      </c>
      <c r="G30" s="26">
        <v>448345.3</v>
      </c>
      <c r="H30" s="91">
        <v>179967</v>
      </c>
      <c r="I30" s="26">
        <v>398966.8</v>
      </c>
      <c r="J30" s="91">
        <v>18509</v>
      </c>
      <c r="K30" s="26">
        <v>49378.5</v>
      </c>
      <c r="L30" s="91">
        <v>3725</v>
      </c>
      <c r="M30" s="26">
        <v>5728.3</v>
      </c>
      <c r="N30" s="91">
        <v>1</v>
      </c>
      <c r="O30" s="26">
        <v>3.2</v>
      </c>
    </row>
    <row r="31" spans="1:15" ht="30">
      <c r="A31" s="35" t="s">
        <v>44</v>
      </c>
      <c r="B31" s="91">
        <v>1191072</v>
      </c>
      <c r="C31" s="26">
        <v>1102501.3</v>
      </c>
      <c r="D31" s="91">
        <v>1013378</v>
      </c>
      <c r="E31" s="26">
        <v>754362.9</v>
      </c>
      <c r="F31" s="91">
        <v>174682</v>
      </c>
      <c r="G31" s="26">
        <v>344148.8</v>
      </c>
      <c r="H31" s="91">
        <v>158760</v>
      </c>
      <c r="I31" s="26">
        <v>310966.3</v>
      </c>
      <c r="J31" s="91">
        <v>15922</v>
      </c>
      <c r="K31" s="26">
        <v>33182.5</v>
      </c>
      <c r="L31" s="91">
        <v>3013</v>
      </c>
      <c r="M31" s="26">
        <v>3989.6</v>
      </c>
      <c r="N31" s="91" t="s">
        <v>28</v>
      </c>
      <c r="O31" s="26">
        <v>0</v>
      </c>
    </row>
    <row r="32" spans="1:15">
      <c r="A32" s="35" t="s">
        <v>45</v>
      </c>
      <c r="B32" s="91">
        <v>23611</v>
      </c>
      <c r="C32" s="26">
        <v>16217</v>
      </c>
      <c r="D32" s="91">
        <v>23127</v>
      </c>
      <c r="E32" s="26">
        <v>13561</v>
      </c>
      <c r="F32" s="91">
        <v>477</v>
      </c>
      <c r="G32" s="26">
        <v>2640</v>
      </c>
      <c r="H32" s="91">
        <v>427</v>
      </c>
      <c r="I32" s="26">
        <v>2480</v>
      </c>
      <c r="J32" s="91">
        <v>50</v>
      </c>
      <c r="K32" s="26">
        <v>160</v>
      </c>
      <c r="L32" s="91">
        <v>7</v>
      </c>
      <c r="M32" s="26">
        <v>15.8</v>
      </c>
      <c r="N32" s="91" t="s">
        <v>28</v>
      </c>
      <c r="O32" s="26">
        <v>0.3</v>
      </c>
    </row>
    <row r="33" spans="1:15">
      <c r="A33" s="35" t="s">
        <v>46</v>
      </c>
      <c r="B33" s="91">
        <v>143286</v>
      </c>
      <c r="C33" s="26">
        <v>178526.2</v>
      </c>
      <c r="D33" s="91">
        <v>131669</v>
      </c>
      <c r="E33" s="26">
        <v>139849.9</v>
      </c>
      <c r="F33" s="91">
        <v>11228</v>
      </c>
      <c r="G33" s="26">
        <v>38102</v>
      </c>
      <c r="H33" s="91">
        <v>10157</v>
      </c>
      <c r="I33" s="26">
        <v>33821</v>
      </c>
      <c r="J33" s="91">
        <v>1071</v>
      </c>
      <c r="K33" s="26">
        <v>4281</v>
      </c>
      <c r="L33" s="91">
        <v>389</v>
      </c>
      <c r="M33" s="26">
        <v>574.29999999999995</v>
      </c>
      <c r="N33" s="91" t="s">
        <v>28</v>
      </c>
      <c r="O33" s="26" t="s">
        <v>28</v>
      </c>
    </row>
    <row r="34" spans="1:15">
      <c r="A34" s="36" t="s">
        <v>47</v>
      </c>
      <c r="B34" s="91">
        <v>201694</v>
      </c>
      <c r="C34" s="26">
        <v>197494.2</v>
      </c>
      <c r="D34" s="91">
        <v>191203</v>
      </c>
      <c r="E34" s="26">
        <v>152543.6</v>
      </c>
      <c r="F34" s="91">
        <v>10254</v>
      </c>
      <c r="G34" s="26">
        <v>43812.5</v>
      </c>
      <c r="H34" s="91">
        <v>8955</v>
      </c>
      <c r="I34" s="26">
        <v>36755.5</v>
      </c>
      <c r="J34" s="91">
        <v>1299</v>
      </c>
      <c r="K34" s="26">
        <v>7057</v>
      </c>
      <c r="L34" s="91">
        <v>237</v>
      </c>
      <c r="M34" s="26">
        <v>1138.0999999999999</v>
      </c>
      <c r="N34" s="91" t="s">
        <v>28</v>
      </c>
      <c r="O34" s="26" t="s">
        <v>28</v>
      </c>
    </row>
    <row r="35" spans="1:15">
      <c r="A35" s="36" t="s">
        <v>48</v>
      </c>
      <c r="B35" s="91" t="s">
        <v>28</v>
      </c>
      <c r="C35" s="26">
        <v>1129</v>
      </c>
      <c r="D35" s="91" t="s">
        <v>28</v>
      </c>
      <c r="E35" s="26">
        <v>1125.5</v>
      </c>
      <c r="F35" s="91" t="s">
        <v>28</v>
      </c>
      <c r="G35" s="26" t="s">
        <v>28</v>
      </c>
      <c r="H35" s="91" t="s">
        <v>28</v>
      </c>
      <c r="I35" s="26" t="s">
        <v>28</v>
      </c>
      <c r="J35" s="91" t="s">
        <v>28</v>
      </c>
      <c r="K35" s="26" t="s">
        <v>28</v>
      </c>
      <c r="L35" s="91" t="s">
        <v>28</v>
      </c>
      <c r="M35" s="26">
        <v>0.6</v>
      </c>
      <c r="N35" s="91" t="s">
        <v>28</v>
      </c>
      <c r="O35" s="26">
        <v>2.9</v>
      </c>
    </row>
    <row r="36" spans="1:15">
      <c r="A36" s="36" t="s">
        <v>49</v>
      </c>
      <c r="B36" s="91">
        <v>2625</v>
      </c>
      <c r="C36" s="26">
        <v>646</v>
      </c>
      <c r="D36" s="91">
        <v>2458</v>
      </c>
      <c r="E36" s="26">
        <v>171</v>
      </c>
      <c r="F36" s="91" t="s">
        <v>28</v>
      </c>
      <c r="G36" s="26">
        <v>475</v>
      </c>
      <c r="H36" s="91">
        <v>167</v>
      </c>
      <c r="I36" s="26">
        <v>475</v>
      </c>
      <c r="J36" s="91" t="s">
        <v>28</v>
      </c>
      <c r="K36" s="26" t="s">
        <v>28</v>
      </c>
      <c r="L36" s="91">
        <v>0.3</v>
      </c>
      <c r="M36" s="26">
        <v>0</v>
      </c>
      <c r="N36" s="91" t="s">
        <v>28</v>
      </c>
      <c r="O36" s="26" t="s">
        <v>28</v>
      </c>
    </row>
    <row r="37" spans="1:15">
      <c r="A37" s="36" t="s">
        <v>50</v>
      </c>
      <c r="B37" s="91">
        <v>6435</v>
      </c>
      <c r="C37" s="26">
        <v>18868.3</v>
      </c>
      <c r="D37" s="91">
        <v>5975</v>
      </c>
      <c r="E37" s="26">
        <v>11784</v>
      </c>
      <c r="F37" s="91">
        <v>459</v>
      </c>
      <c r="G37" s="26">
        <v>7084</v>
      </c>
      <c r="H37" s="91">
        <v>389</v>
      </c>
      <c r="I37" s="26">
        <v>5584</v>
      </c>
      <c r="J37" s="91">
        <v>70</v>
      </c>
      <c r="K37" s="26">
        <v>1500</v>
      </c>
      <c r="L37" s="91">
        <v>0.3</v>
      </c>
      <c r="M37" s="26">
        <v>0.3</v>
      </c>
      <c r="N37" s="91" t="s">
        <v>28</v>
      </c>
      <c r="O37" s="26" t="s">
        <v>28</v>
      </c>
    </row>
    <row r="38" spans="1:15">
      <c r="A38" s="36" t="s">
        <v>51</v>
      </c>
      <c r="B38" s="91" t="s">
        <v>28</v>
      </c>
      <c r="C38" s="26" t="s">
        <v>28</v>
      </c>
      <c r="D38" s="91" t="s">
        <v>28</v>
      </c>
      <c r="E38" s="26" t="s">
        <v>28</v>
      </c>
      <c r="F38" s="91" t="s">
        <v>28</v>
      </c>
      <c r="G38" s="26" t="s">
        <v>28</v>
      </c>
      <c r="H38" s="91" t="s">
        <v>28</v>
      </c>
      <c r="I38" s="26" t="s">
        <v>28</v>
      </c>
      <c r="J38" s="91" t="s">
        <v>28</v>
      </c>
      <c r="K38" s="26" t="s">
        <v>28</v>
      </c>
      <c r="L38" s="91" t="s">
        <v>28</v>
      </c>
      <c r="M38" s="26" t="s">
        <v>28</v>
      </c>
      <c r="N38" s="91" t="s">
        <v>28</v>
      </c>
      <c r="O38" s="26" t="s">
        <v>28</v>
      </c>
    </row>
    <row r="39" spans="1:15">
      <c r="A39" s="36" t="s">
        <v>52</v>
      </c>
      <c r="B39" s="91">
        <v>20231</v>
      </c>
      <c r="C39" s="26">
        <v>41795.599999999999</v>
      </c>
      <c r="D39" s="91">
        <v>19180</v>
      </c>
      <c r="E39" s="26">
        <v>30353</v>
      </c>
      <c r="F39" s="91">
        <v>1050</v>
      </c>
      <c r="G39" s="26">
        <v>11433</v>
      </c>
      <c r="H39" s="91">
        <v>953</v>
      </c>
      <c r="I39" s="26">
        <v>8235</v>
      </c>
      <c r="J39" s="91">
        <v>97</v>
      </c>
      <c r="K39" s="26">
        <v>3198</v>
      </c>
      <c r="L39" s="91">
        <v>0.4</v>
      </c>
      <c r="M39" s="26">
        <v>9.6</v>
      </c>
      <c r="N39" s="91">
        <v>1</v>
      </c>
      <c r="O39" s="26">
        <v>0</v>
      </c>
    </row>
    <row r="40" spans="1:15" ht="30">
      <c r="A40" s="24" t="s">
        <v>53</v>
      </c>
      <c r="B40" s="91" t="s">
        <v>28</v>
      </c>
      <c r="C40" s="26">
        <v>39647.1</v>
      </c>
      <c r="D40" s="91" t="s">
        <v>28</v>
      </c>
      <c r="E40" s="26">
        <v>28755</v>
      </c>
      <c r="F40" s="91" t="s">
        <v>28</v>
      </c>
      <c r="G40" s="26">
        <v>10882.5</v>
      </c>
      <c r="H40" s="91" t="s">
        <v>28</v>
      </c>
      <c r="I40" s="26">
        <v>7707.5</v>
      </c>
      <c r="J40" s="91" t="s">
        <v>28</v>
      </c>
      <c r="K40" s="26">
        <v>3175</v>
      </c>
      <c r="L40" s="91" t="s">
        <v>28</v>
      </c>
      <c r="M40" s="26">
        <v>9.6</v>
      </c>
      <c r="N40" s="91" t="s">
        <v>28</v>
      </c>
      <c r="O40" s="26" t="s">
        <v>28</v>
      </c>
    </row>
    <row r="41" spans="1:15">
      <c r="A41" s="34" t="s">
        <v>54</v>
      </c>
      <c r="B41" s="91">
        <v>41858</v>
      </c>
      <c r="C41" s="26">
        <v>58975.199999999997</v>
      </c>
      <c r="D41" s="91">
        <v>39193</v>
      </c>
      <c r="E41" s="26">
        <v>43099</v>
      </c>
      <c r="F41" s="91">
        <v>2621</v>
      </c>
      <c r="G41" s="26">
        <v>15777</v>
      </c>
      <c r="H41" s="91">
        <v>2607</v>
      </c>
      <c r="I41" s="26">
        <v>14432</v>
      </c>
      <c r="J41" s="91">
        <v>14</v>
      </c>
      <c r="K41" s="26">
        <v>1345</v>
      </c>
      <c r="L41" s="91">
        <v>44</v>
      </c>
      <c r="M41" s="26">
        <v>94.7</v>
      </c>
      <c r="N41" s="91">
        <v>1</v>
      </c>
      <c r="O41" s="26">
        <v>4.4000000000000004</v>
      </c>
    </row>
    <row r="42" spans="1:15" ht="30">
      <c r="A42" s="36" t="s">
        <v>55</v>
      </c>
      <c r="B42" s="91">
        <v>8070</v>
      </c>
      <c r="C42" s="26">
        <v>326</v>
      </c>
      <c r="D42" s="91">
        <v>7570</v>
      </c>
      <c r="E42" s="26">
        <v>326</v>
      </c>
      <c r="F42" s="91" t="s">
        <v>28</v>
      </c>
      <c r="G42" s="26" t="s">
        <v>28</v>
      </c>
      <c r="H42" s="91">
        <v>500</v>
      </c>
      <c r="I42" s="26" t="s">
        <v>28</v>
      </c>
      <c r="J42" s="91" t="s">
        <v>28</v>
      </c>
      <c r="K42" s="26" t="s">
        <v>28</v>
      </c>
      <c r="L42" s="91" t="s">
        <v>28</v>
      </c>
      <c r="M42" s="26" t="s">
        <v>28</v>
      </c>
      <c r="N42" s="91" t="s">
        <v>28</v>
      </c>
      <c r="O42" s="26" t="s">
        <v>28</v>
      </c>
    </row>
    <row r="43" spans="1:15">
      <c r="A43" s="36" t="s">
        <v>56</v>
      </c>
      <c r="B43" s="91" t="s">
        <v>28</v>
      </c>
      <c r="C43" s="26">
        <v>162</v>
      </c>
      <c r="D43" s="91" t="s">
        <v>28</v>
      </c>
      <c r="E43" s="26">
        <v>162</v>
      </c>
      <c r="F43" s="91" t="s">
        <v>28</v>
      </c>
      <c r="G43" s="26" t="s">
        <v>28</v>
      </c>
      <c r="H43" s="91" t="s">
        <v>28</v>
      </c>
      <c r="I43" s="26" t="s">
        <v>28</v>
      </c>
      <c r="J43" s="91" t="s">
        <v>28</v>
      </c>
      <c r="K43" s="26" t="s">
        <v>28</v>
      </c>
      <c r="L43" s="91" t="s">
        <v>28</v>
      </c>
      <c r="M43" s="26" t="s">
        <v>28</v>
      </c>
      <c r="N43" s="91" t="s">
        <v>28</v>
      </c>
      <c r="O43" s="26" t="s">
        <v>28</v>
      </c>
    </row>
    <row r="44" spans="1:15">
      <c r="A44" s="36" t="s">
        <v>57</v>
      </c>
      <c r="B44" s="91" t="s">
        <v>28</v>
      </c>
      <c r="C44" s="26" t="s">
        <v>28</v>
      </c>
      <c r="D44" s="91" t="s">
        <v>28</v>
      </c>
      <c r="E44" s="26" t="s">
        <v>28</v>
      </c>
      <c r="F44" s="91" t="s">
        <v>28</v>
      </c>
      <c r="G44" s="26" t="s">
        <v>28</v>
      </c>
      <c r="H44" s="91" t="s">
        <v>28</v>
      </c>
      <c r="I44" s="26" t="s">
        <v>28</v>
      </c>
      <c r="J44" s="91" t="s">
        <v>28</v>
      </c>
      <c r="K44" s="26" t="s">
        <v>28</v>
      </c>
      <c r="L44" s="91" t="s">
        <v>28</v>
      </c>
      <c r="M44" s="26" t="s">
        <v>28</v>
      </c>
      <c r="N44" s="91" t="s">
        <v>28</v>
      </c>
      <c r="O44" s="26" t="s">
        <v>28</v>
      </c>
    </row>
    <row r="45" spans="1:15">
      <c r="A45" s="36" t="s">
        <v>58</v>
      </c>
      <c r="B45" s="91">
        <v>32648</v>
      </c>
      <c r="C45" s="26">
        <v>57939.199999999997</v>
      </c>
      <c r="D45" s="91">
        <v>30816</v>
      </c>
      <c r="E45" s="26">
        <v>42414</v>
      </c>
      <c r="F45" s="91">
        <v>1821</v>
      </c>
      <c r="G45" s="26">
        <v>15518</v>
      </c>
      <c r="H45" s="91">
        <v>1807</v>
      </c>
      <c r="I45" s="26">
        <v>14173</v>
      </c>
      <c r="J45" s="91">
        <v>14</v>
      </c>
      <c r="K45" s="26">
        <v>1345</v>
      </c>
      <c r="L45" s="91">
        <v>10</v>
      </c>
      <c r="M45" s="26">
        <v>3.6</v>
      </c>
      <c r="N45" s="91">
        <v>0.02</v>
      </c>
      <c r="O45" s="26">
        <v>3.6</v>
      </c>
    </row>
    <row r="46" spans="1:15" ht="30">
      <c r="A46" s="37" t="s">
        <v>59</v>
      </c>
      <c r="B46" s="91">
        <v>24936</v>
      </c>
      <c r="C46" s="26">
        <v>11305.6</v>
      </c>
      <c r="D46" s="91">
        <v>23711</v>
      </c>
      <c r="E46" s="26">
        <v>9548</v>
      </c>
      <c r="F46" s="91">
        <v>1215</v>
      </c>
      <c r="G46" s="26">
        <v>1751</v>
      </c>
      <c r="H46" s="91">
        <v>1201</v>
      </c>
      <c r="I46" s="26">
        <v>1691</v>
      </c>
      <c r="J46" s="91">
        <v>14</v>
      </c>
      <c r="K46" s="26">
        <v>60</v>
      </c>
      <c r="L46" s="91">
        <v>10</v>
      </c>
      <c r="M46" s="26">
        <v>3</v>
      </c>
      <c r="N46" s="91">
        <v>0.02</v>
      </c>
      <c r="O46" s="26">
        <v>3.6</v>
      </c>
    </row>
    <row r="47" spans="1:15">
      <c r="A47" s="24" t="s">
        <v>60</v>
      </c>
      <c r="B47" s="91">
        <v>120</v>
      </c>
      <c r="C47" s="26">
        <v>4687</v>
      </c>
      <c r="D47" s="91">
        <v>120</v>
      </c>
      <c r="E47" s="26">
        <v>1825</v>
      </c>
      <c r="F47" s="91" t="s">
        <v>28</v>
      </c>
      <c r="G47" s="26">
        <v>2862</v>
      </c>
      <c r="H47" s="91" t="s">
        <v>28</v>
      </c>
      <c r="I47" s="26">
        <v>2862</v>
      </c>
      <c r="J47" s="91" t="s">
        <v>28</v>
      </c>
      <c r="K47" s="26" t="s">
        <v>28</v>
      </c>
      <c r="L47" s="91" t="s">
        <v>28</v>
      </c>
      <c r="M47" s="26" t="s">
        <v>28</v>
      </c>
      <c r="N47" s="91" t="s">
        <v>28</v>
      </c>
      <c r="O47" s="26" t="s">
        <v>28</v>
      </c>
    </row>
    <row r="48" spans="1:15">
      <c r="A48" s="24" t="s">
        <v>61</v>
      </c>
      <c r="B48" s="91">
        <v>1164</v>
      </c>
      <c r="C48" s="26">
        <v>1328</v>
      </c>
      <c r="D48" s="91">
        <v>1164</v>
      </c>
      <c r="E48" s="26">
        <v>318</v>
      </c>
      <c r="F48" s="91" t="s">
        <v>28</v>
      </c>
      <c r="G48" s="26">
        <v>1010</v>
      </c>
      <c r="H48" s="91" t="s">
        <v>28</v>
      </c>
      <c r="I48" s="26">
        <v>100</v>
      </c>
      <c r="J48" s="91" t="s">
        <v>28</v>
      </c>
      <c r="K48" s="26">
        <v>910</v>
      </c>
      <c r="L48" s="91">
        <v>0.03</v>
      </c>
      <c r="M48" s="26">
        <v>0</v>
      </c>
      <c r="N48" s="91" t="s">
        <v>28</v>
      </c>
      <c r="O48" s="26" t="s">
        <v>28</v>
      </c>
    </row>
    <row r="49" spans="1:15">
      <c r="A49" s="24" t="s">
        <v>62</v>
      </c>
      <c r="B49" s="91">
        <v>5844</v>
      </c>
      <c r="C49" s="26">
        <v>39847.1</v>
      </c>
      <c r="D49" s="91">
        <v>5258</v>
      </c>
      <c r="E49" s="26">
        <v>30047</v>
      </c>
      <c r="F49" s="91" t="s">
        <v>28</v>
      </c>
      <c r="G49" s="26">
        <v>9800</v>
      </c>
      <c r="H49" s="91">
        <v>586</v>
      </c>
      <c r="I49" s="26">
        <v>9425</v>
      </c>
      <c r="J49" s="91" t="s">
        <v>28</v>
      </c>
      <c r="K49" s="26">
        <v>375</v>
      </c>
      <c r="L49" s="91">
        <v>0.2</v>
      </c>
      <c r="M49" s="26">
        <v>0.1</v>
      </c>
      <c r="N49" s="91" t="s">
        <v>28</v>
      </c>
      <c r="O49" s="26" t="s">
        <v>28</v>
      </c>
    </row>
    <row r="50" spans="1:15">
      <c r="A50" s="24" t="s">
        <v>63</v>
      </c>
      <c r="B50" s="91">
        <v>355</v>
      </c>
      <c r="C50" s="26">
        <v>316.39999999999998</v>
      </c>
      <c r="D50" s="91">
        <v>335</v>
      </c>
      <c r="E50" s="26">
        <v>296</v>
      </c>
      <c r="F50" s="91" t="s">
        <v>28</v>
      </c>
      <c r="G50" s="26">
        <v>20</v>
      </c>
      <c r="H50" s="91">
        <v>20</v>
      </c>
      <c r="I50" s="26">
        <v>20</v>
      </c>
      <c r="J50" s="91" t="s">
        <v>28</v>
      </c>
      <c r="K50" s="26" t="s">
        <v>28</v>
      </c>
      <c r="L50" s="91">
        <v>0.04</v>
      </c>
      <c r="M50" s="26">
        <v>0.4</v>
      </c>
      <c r="N50" s="91" t="s">
        <v>28</v>
      </c>
      <c r="O50" s="26" t="s">
        <v>28</v>
      </c>
    </row>
    <row r="51" spans="1:15">
      <c r="A51" s="24" t="s">
        <v>64</v>
      </c>
      <c r="B51" s="91" t="s">
        <v>28</v>
      </c>
      <c r="C51" s="26">
        <v>320</v>
      </c>
      <c r="D51" s="91" t="s">
        <v>28</v>
      </c>
      <c r="E51" s="26">
        <v>245</v>
      </c>
      <c r="F51" s="91" t="s">
        <v>28</v>
      </c>
      <c r="G51" s="26">
        <v>75</v>
      </c>
      <c r="H51" s="91" t="s">
        <v>28</v>
      </c>
      <c r="I51" s="26">
        <v>75</v>
      </c>
      <c r="J51" s="91" t="s">
        <v>28</v>
      </c>
      <c r="K51" s="26" t="s">
        <v>28</v>
      </c>
      <c r="L51" s="91" t="s">
        <v>28</v>
      </c>
      <c r="M51" s="26" t="s">
        <v>28</v>
      </c>
      <c r="N51" s="91" t="s">
        <v>28</v>
      </c>
      <c r="O51" s="26" t="s">
        <v>28</v>
      </c>
    </row>
    <row r="52" spans="1:15" ht="30">
      <c r="A52" s="36" t="s">
        <v>65</v>
      </c>
      <c r="B52" s="91">
        <v>30</v>
      </c>
      <c r="C52" s="26">
        <v>0</v>
      </c>
      <c r="D52" s="91">
        <v>30</v>
      </c>
      <c r="E52" s="26" t="s">
        <v>28</v>
      </c>
      <c r="F52" s="91" t="s">
        <v>28</v>
      </c>
      <c r="G52" s="26" t="s">
        <v>28</v>
      </c>
      <c r="H52" s="91" t="s">
        <v>28</v>
      </c>
      <c r="I52" s="26" t="s">
        <v>28</v>
      </c>
      <c r="J52" s="91" t="s">
        <v>28</v>
      </c>
      <c r="K52" s="26" t="s">
        <v>28</v>
      </c>
      <c r="L52" s="91">
        <v>0.1</v>
      </c>
      <c r="M52" s="26">
        <v>0</v>
      </c>
      <c r="N52" s="91" t="s">
        <v>28</v>
      </c>
      <c r="O52" s="26" t="s">
        <v>28</v>
      </c>
    </row>
    <row r="53" spans="1:15">
      <c r="A53" s="36" t="s">
        <v>66</v>
      </c>
      <c r="B53" s="91">
        <v>531</v>
      </c>
      <c r="C53" s="26">
        <v>0.2</v>
      </c>
      <c r="D53" s="91">
        <v>521</v>
      </c>
      <c r="E53" s="26" t="s">
        <v>28</v>
      </c>
      <c r="F53" s="91" t="s">
        <v>28</v>
      </c>
      <c r="G53" s="26" t="s">
        <v>28</v>
      </c>
      <c r="H53" s="91" t="s">
        <v>28</v>
      </c>
      <c r="I53" s="26" t="s">
        <v>28</v>
      </c>
      <c r="J53" s="91" t="s">
        <v>28</v>
      </c>
      <c r="K53" s="26" t="s">
        <v>28</v>
      </c>
      <c r="L53" s="91">
        <v>10</v>
      </c>
      <c r="M53" s="26">
        <v>0</v>
      </c>
      <c r="N53" s="91" t="s">
        <v>28</v>
      </c>
      <c r="O53" s="26">
        <v>0.2</v>
      </c>
    </row>
    <row r="54" spans="1:15">
      <c r="A54" s="34" t="s">
        <v>67</v>
      </c>
      <c r="B54" s="91">
        <v>34160</v>
      </c>
      <c r="C54" s="26">
        <v>23113.1</v>
      </c>
      <c r="D54" s="91">
        <v>530</v>
      </c>
      <c r="E54" s="26">
        <v>2986.1</v>
      </c>
      <c r="F54" s="91">
        <v>416</v>
      </c>
      <c r="G54" s="26">
        <v>1281.0999999999999</v>
      </c>
      <c r="H54" s="91">
        <v>389</v>
      </c>
      <c r="I54" s="26">
        <v>907.7</v>
      </c>
      <c r="J54" s="91">
        <v>27</v>
      </c>
      <c r="K54" s="26">
        <v>373.4</v>
      </c>
      <c r="L54" s="91">
        <v>26641</v>
      </c>
      <c r="M54" s="26">
        <v>15305.2</v>
      </c>
      <c r="N54" s="91">
        <v>6573</v>
      </c>
      <c r="O54" s="26">
        <v>3540.7</v>
      </c>
    </row>
    <row r="55" spans="1:15">
      <c r="A55" s="38" t="s">
        <v>68</v>
      </c>
      <c r="B55" s="91">
        <v>7231</v>
      </c>
      <c r="C55" s="26">
        <v>4393.8999999999996</v>
      </c>
      <c r="D55" s="91">
        <v>643</v>
      </c>
      <c r="E55" s="26">
        <v>702.3</v>
      </c>
      <c r="F55" s="91">
        <v>82</v>
      </c>
      <c r="G55" s="26">
        <v>152.69999999999999</v>
      </c>
      <c r="H55" s="91">
        <v>69</v>
      </c>
      <c r="I55" s="26">
        <v>86.5</v>
      </c>
      <c r="J55" s="91">
        <v>13</v>
      </c>
      <c r="K55" s="26">
        <v>66.2</v>
      </c>
      <c r="L55" s="91">
        <v>4342</v>
      </c>
      <c r="M55" s="26">
        <v>2236.1</v>
      </c>
      <c r="N55" s="91">
        <v>2162</v>
      </c>
      <c r="O55" s="26">
        <v>1302.8</v>
      </c>
    </row>
    <row r="56" spans="1:15" ht="25.5">
      <c r="A56" s="39" t="s">
        <v>69</v>
      </c>
      <c r="B56" s="91">
        <v>6686</v>
      </c>
      <c r="C56" s="26">
        <v>3893.5</v>
      </c>
      <c r="D56" s="91">
        <v>642</v>
      </c>
      <c r="E56" s="26">
        <v>689.3</v>
      </c>
      <c r="F56" s="91">
        <v>82</v>
      </c>
      <c r="G56" s="26">
        <v>118.7</v>
      </c>
      <c r="H56" s="91">
        <v>69</v>
      </c>
      <c r="I56" s="26">
        <v>52.5</v>
      </c>
      <c r="J56" s="91">
        <v>13</v>
      </c>
      <c r="K56" s="26">
        <v>66.2</v>
      </c>
      <c r="L56" s="91">
        <v>4195</v>
      </c>
      <c r="M56" s="26">
        <v>2057.3000000000002</v>
      </c>
      <c r="N56" s="91">
        <v>1765</v>
      </c>
      <c r="O56" s="26">
        <v>1028.2</v>
      </c>
    </row>
    <row r="57" spans="1:15" ht="30">
      <c r="A57" s="24" t="s">
        <v>70</v>
      </c>
      <c r="B57" s="91" t="s">
        <v>28</v>
      </c>
      <c r="C57" s="26">
        <v>760.3</v>
      </c>
      <c r="D57" s="91" t="s">
        <v>28</v>
      </c>
      <c r="E57" s="26">
        <v>212.1</v>
      </c>
      <c r="F57" s="91" t="s">
        <v>28</v>
      </c>
      <c r="G57" s="26">
        <v>31.7</v>
      </c>
      <c r="H57" s="91" t="s">
        <v>28</v>
      </c>
      <c r="I57" s="26">
        <v>8.5</v>
      </c>
      <c r="J57" s="91" t="s">
        <v>28</v>
      </c>
      <c r="K57" s="26">
        <v>23.2</v>
      </c>
      <c r="L57" s="91" t="s">
        <v>28</v>
      </c>
      <c r="M57" s="26">
        <v>372.8</v>
      </c>
      <c r="N57" s="91" t="s">
        <v>28</v>
      </c>
      <c r="O57" s="26">
        <v>143.69999999999999</v>
      </c>
    </row>
    <row r="58" spans="1:15">
      <c r="A58" s="24" t="s">
        <v>71</v>
      </c>
      <c r="B58" s="91" t="s">
        <v>28</v>
      </c>
      <c r="C58" s="26">
        <v>66</v>
      </c>
      <c r="D58" s="91" t="s">
        <v>28</v>
      </c>
      <c r="E58" s="26">
        <v>2</v>
      </c>
      <c r="F58" s="91" t="s">
        <v>28</v>
      </c>
      <c r="G58" s="26">
        <v>4.5</v>
      </c>
      <c r="H58" s="91" t="s">
        <v>28</v>
      </c>
      <c r="I58" s="26" t="s">
        <v>28</v>
      </c>
      <c r="J58" s="91" t="s">
        <v>28</v>
      </c>
      <c r="K58" s="26">
        <v>4.5</v>
      </c>
      <c r="L58" s="91" t="s">
        <v>28</v>
      </c>
      <c r="M58" s="26">
        <v>23.5</v>
      </c>
      <c r="N58" s="91" t="s">
        <v>28</v>
      </c>
      <c r="O58" s="26">
        <v>36</v>
      </c>
    </row>
    <row r="59" spans="1:15">
      <c r="A59" s="24" t="s">
        <v>72</v>
      </c>
      <c r="B59" s="91">
        <v>494</v>
      </c>
      <c r="C59" s="26">
        <v>231.8</v>
      </c>
      <c r="D59" s="91">
        <v>5</v>
      </c>
      <c r="E59" s="26">
        <v>8.5</v>
      </c>
      <c r="F59" s="91">
        <v>2</v>
      </c>
      <c r="G59" s="26" t="s">
        <v>28</v>
      </c>
      <c r="H59" s="91" t="s">
        <v>28</v>
      </c>
      <c r="I59" s="26" t="s">
        <v>28</v>
      </c>
      <c r="J59" s="91">
        <v>2</v>
      </c>
      <c r="K59" s="26" t="s">
        <v>28</v>
      </c>
      <c r="L59" s="91">
        <v>374</v>
      </c>
      <c r="M59" s="26">
        <v>158.4</v>
      </c>
      <c r="N59" s="91">
        <v>114</v>
      </c>
      <c r="O59" s="26">
        <v>64.900000000000006</v>
      </c>
    </row>
    <row r="60" spans="1:15">
      <c r="A60" s="24" t="s">
        <v>73</v>
      </c>
      <c r="B60" s="91">
        <v>1246</v>
      </c>
      <c r="C60" s="26">
        <v>478.2</v>
      </c>
      <c r="D60" s="91">
        <v>73</v>
      </c>
      <c r="E60" s="26">
        <v>1.1000000000000001</v>
      </c>
      <c r="F60" s="91">
        <v>3</v>
      </c>
      <c r="G60" s="26" t="s">
        <v>28</v>
      </c>
      <c r="H60" s="91" t="s">
        <v>28</v>
      </c>
      <c r="I60" s="26" t="s">
        <v>28</v>
      </c>
      <c r="J60" s="91">
        <v>3</v>
      </c>
      <c r="K60" s="26" t="s">
        <v>28</v>
      </c>
      <c r="L60" s="91">
        <v>877</v>
      </c>
      <c r="M60" s="26">
        <v>346.3</v>
      </c>
      <c r="N60" s="91">
        <v>292</v>
      </c>
      <c r="O60" s="26">
        <v>130.80000000000001</v>
      </c>
    </row>
    <row r="61" spans="1:15">
      <c r="A61" s="24" t="s">
        <v>74</v>
      </c>
      <c r="B61" s="91">
        <v>400</v>
      </c>
      <c r="C61" s="26">
        <v>362.7</v>
      </c>
      <c r="D61" s="91">
        <v>86</v>
      </c>
      <c r="E61" s="26">
        <v>163.6</v>
      </c>
      <c r="F61" s="91">
        <v>17</v>
      </c>
      <c r="G61" s="26">
        <v>25</v>
      </c>
      <c r="H61" s="91">
        <v>15</v>
      </c>
      <c r="I61" s="26">
        <v>13</v>
      </c>
      <c r="J61" s="91">
        <v>2</v>
      </c>
      <c r="K61" s="26">
        <v>12</v>
      </c>
      <c r="L61" s="91">
        <v>191</v>
      </c>
      <c r="M61" s="26">
        <v>109.5</v>
      </c>
      <c r="N61" s="91">
        <v>106</v>
      </c>
      <c r="O61" s="26">
        <v>64.599999999999994</v>
      </c>
    </row>
    <row r="62" spans="1:15">
      <c r="A62" s="24" t="s">
        <v>75</v>
      </c>
      <c r="B62" s="91">
        <v>760</v>
      </c>
      <c r="C62" s="26">
        <v>582.6</v>
      </c>
      <c r="D62" s="91">
        <v>128</v>
      </c>
      <c r="E62" s="26">
        <v>226.9</v>
      </c>
      <c r="F62" s="91">
        <v>40.200000000000003</v>
      </c>
      <c r="G62" s="26">
        <v>38</v>
      </c>
      <c r="H62" s="91">
        <v>40</v>
      </c>
      <c r="I62" s="26">
        <v>22</v>
      </c>
      <c r="J62" s="91">
        <v>0.2</v>
      </c>
      <c r="K62" s="26">
        <v>16</v>
      </c>
      <c r="L62" s="91">
        <v>373</v>
      </c>
      <c r="M62" s="26">
        <v>202</v>
      </c>
      <c r="N62" s="91">
        <v>219</v>
      </c>
      <c r="O62" s="26">
        <v>115.7</v>
      </c>
    </row>
    <row r="63" spans="1:15">
      <c r="A63" s="40" t="s">
        <v>76</v>
      </c>
      <c r="B63" s="91">
        <v>831</v>
      </c>
      <c r="C63" s="26">
        <v>414.2</v>
      </c>
      <c r="D63" s="91">
        <v>14</v>
      </c>
      <c r="E63" s="26">
        <v>40.6</v>
      </c>
      <c r="F63" s="91">
        <v>2</v>
      </c>
      <c r="G63" s="26">
        <v>5</v>
      </c>
      <c r="H63" s="91">
        <v>2</v>
      </c>
      <c r="I63" s="26">
        <v>3</v>
      </c>
      <c r="J63" s="91" t="s">
        <v>28</v>
      </c>
      <c r="K63" s="26">
        <v>2</v>
      </c>
      <c r="L63" s="91">
        <v>539</v>
      </c>
      <c r="M63" s="26">
        <v>240.1</v>
      </c>
      <c r="N63" s="91">
        <v>275</v>
      </c>
      <c r="O63" s="26">
        <v>128.5</v>
      </c>
    </row>
    <row r="64" spans="1:15">
      <c r="A64" s="24" t="s">
        <v>77</v>
      </c>
      <c r="B64" s="91">
        <v>365</v>
      </c>
      <c r="C64" s="26">
        <v>189.9</v>
      </c>
      <c r="D64" s="91">
        <v>1</v>
      </c>
      <c r="E64" s="26">
        <v>0.1</v>
      </c>
      <c r="F64" s="91" t="s">
        <v>28</v>
      </c>
      <c r="G64" s="26">
        <v>4</v>
      </c>
      <c r="H64" s="91" t="s">
        <v>28</v>
      </c>
      <c r="I64" s="26">
        <v>4</v>
      </c>
      <c r="J64" s="91" t="s">
        <v>28</v>
      </c>
      <c r="K64" s="26" t="s">
        <v>28</v>
      </c>
      <c r="L64" s="91">
        <v>231</v>
      </c>
      <c r="M64" s="26">
        <v>110.6</v>
      </c>
      <c r="N64" s="91">
        <v>133</v>
      </c>
      <c r="O64" s="26">
        <v>75.2</v>
      </c>
    </row>
    <row r="65" spans="1:15">
      <c r="A65" s="40" t="s">
        <v>78</v>
      </c>
      <c r="B65" s="91">
        <v>133</v>
      </c>
      <c r="C65" s="26">
        <v>154.30000000000001</v>
      </c>
      <c r="D65" s="91">
        <v>3.2</v>
      </c>
      <c r="E65" s="26">
        <v>5</v>
      </c>
      <c r="F65" s="91">
        <v>0.1</v>
      </c>
      <c r="G65" s="26" t="s">
        <v>28</v>
      </c>
      <c r="H65" s="91">
        <v>0.1</v>
      </c>
      <c r="I65" s="26" t="s">
        <v>28</v>
      </c>
      <c r="J65" s="91" t="s">
        <v>28</v>
      </c>
      <c r="K65" s="26" t="s">
        <v>28</v>
      </c>
      <c r="L65" s="91">
        <v>116</v>
      </c>
      <c r="M65" s="26">
        <v>94.9</v>
      </c>
      <c r="N65" s="91">
        <v>15</v>
      </c>
      <c r="O65" s="26">
        <v>54.4</v>
      </c>
    </row>
    <row r="66" spans="1:15">
      <c r="A66" s="36" t="s">
        <v>79</v>
      </c>
      <c r="B66" s="91">
        <v>50</v>
      </c>
      <c r="C66" s="26">
        <v>54.6</v>
      </c>
      <c r="D66" s="91" t="s">
        <v>28</v>
      </c>
      <c r="E66" s="26" t="s">
        <v>28</v>
      </c>
      <c r="F66" s="91" t="s">
        <v>28</v>
      </c>
      <c r="G66" s="26">
        <v>34</v>
      </c>
      <c r="H66" s="91" t="s">
        <v>28</v>
      </c>
      <c r="I66" s="26">
        <v>34</v>
      </c>
      <c r="J66" s="91" t="s">
        <v>28</v>
      </c>
      <c r="K66" s="26" t="s">
        <v>28</v>
      </c>
      <c r="L66" s="91">
        <v>48</v>
      </c>
      <c r="M66" s="26">
        <v>18.7</v>
      </c>
      <c r="N66" s="91">
        <v>2</v>
      </c>
      <c r="O66" s="26">
        <v>1.9</v>
      </c>
    </row>
    <row r="67" spans="1:15">
      <c r="A67" s="41" t="s">
        <v>80</v>
      </c>
      <c r="B67" s="91">
        <v>707534</v>
      </c>
      <c r="C67" s="26">
        <v>698242.3</v>
      </c>
      <c r="D67" s="91">
        <f>665646+31144+1376</f>
        <v>698166</v>
      </c>
      <c r="E67" s="26">
        <v>627370.80000000005</v>
      </c>
      <c r="F67" s="91">
        <f>8487+530</f>
        <v>9017</v>
      </c>
      <c r="G67" s="26">
        <v>70463.5</v>
      </c>
      <c r="H67" s="91">
        <v>8487</v>
      </c>
      <c r="I67" s="26">
        <v>56533.5</v>
      </c>
      <c r="J67" s="91">
        <v>530</v>
      </c>
      <c r="K67" s="26">
        <v>13930</v>
      </c>
      <c r="L67" s="91">
        <v>351</v>
      </c>
      <c r="M67" s="26">
        <v>408</v>
      </c>
      <c r="N67" s="91" t="s">
        <v>28</v>
      </c>
      <c r="O67" s="26" t="s">
        <v>28</v>
      </c>
    </row>
    <row r="68" spans="1:15" ht="30">
      <c r="A68" s="36" t="s">
        <v>81</v>
      </c>
      <c r="B68" s="91">
        <v>197466</v>
      </c>
      <c r="C68" s="26">
        <v>288082.5</v>
      </c>
      <c r="D68" s="91">
        <f>189817+6105+157</f>
        <v>196079</v>
      </c>
      <c r="E68" s="26">
        <v>267832.2</v>
      </c>
      <c r="F68" s="91">
        <f>1372+4</f>
        <v>1376</v>
      </c>
      <c r="G68" s="26">
        <v>20140.099999999999</v>
      </c>
      <c r="H68" s="91">
        <v>1372</v>
      </c>
      <c r="I68" s="26">
        <v>16482.099999999999</v>
      </c>
      <c r="J68" s="91">
        <v>4</v>
      </c>
      <c r="K68" s="26">
        <v>3658</v>
      </c>
      <c r="L68" s="91">
        <v>12</v>
      </c>
      <c r="M68" s="26">
        <v>110.2</v>
      </c>
      <c r="N68" s="91" t="s">
        <v>28</v>
      </c>
      <c r="O68" s="26" t="s">
        <v>28</v>
      </c>
    </row>
    <row r="69" spans="1:15">
      <c r="A69" s="36" t="s">
        <v>82</v>
      </c>
      <c r="B69" s="91">
        <v>422989</v>
      </c>
      <c r="C69" s="26">
        <v>357723.5</v>
      </c>
      <c r="D69" s="91">
        <f>392080+21913+1156</f>
        <v>415149</v>
      </c>
      <c r="E69" s="26">
        <v>310377.59999999998</v>
      </c>
      <c r="F69" s="91">
        <f>7106+501</f>
        <v>7607</v>
      </c>
      <c r="G69" s="26">
        <v>47120.2</v>
      </c>
      <c r="H69" s="91">
        <v>7106</v>
      </c>
      <c r="I69" s="26">
        <v>38324.199999999997</v>
      </c>
      <c r="J69" s="91">
        <v>501</v>
      </c>
      <c r="K69" s="26">
        <v>8796</v>
      </c>
      <c r="L69" s="91">
        <v>233</v>
      </c>
      <c r="M69" s="26">
        <v>225.7</v>
      </c>
      <c r="N69" s="91" t="s">
        <v>28</v>
      </c>
      <c r="O69" s="26" t="s">
        <v>28</v>
      </c>
    </row>
    <row r="70" spans="1:15" ht="30">
      <c r="A70" s="36" t="s">
        <v>83</v>
      </c>
      <c r="B70" s="91">
        <v>15366</v>
      </c>
      <c r="C70" s="26">
        <v>7270</v>
      </c>
      <c r="D70" s="91">
        <f>15161+199+6</f>
        <v>15366</v>
      </c>
      <c r="E70" s="26">
        <v>7270</v>
      </c>
      <c r="F70" s="91" t="s">
        <v>28</v>
      </c>
      <c r="G70" s="26" t="s">
        <v>28</v>
      </c>
      <c r="H70" s="91" t="s">
        <v>28</v>
      </c>
      <c r="I70" s="26" t="s">
        <v>28</v>
      </c>
      <c r="J70" s="91" t="s">
        <v>28</v>
      </c>
      <c r="K70" s="26" t="s">
        <v>28</v>
      </c>
      <c r="L70" s="91" t="s">
        <v>28</v>
      </c>
      <c r="M70" s="26" t="s">
        <v>28</v>
      </c>
      <c r="N70" s="91" t="s">
        <v>28</v>
      </c>
      <c r="O70" s="26" t="s">
        <v>28</v>
      </c>
    </row>
    <row r="71" spans="1:15">
      <c r="A71" s="36" t="s">
        <v>84</v>
      </c>
      <c r="B71" s="91">
        <v>67470</v>
      </c>
      <c r="C71" s="26">
        <v>42316.2</v>
      </c>
      <c r="D71" s="91">
        <f>65861+1552+57</f>
        <v>67470</v>
      </c>
      <c r="E71" s="26">
        <v>41182</v>
      </c>
      <c r="F71" s="91" t="s">
        <v>28</v>
      </c>
      <c r="G71" s="26">
        <v>1114</v>
      </c>
      <c r="H71" s="91" t="s">
        <v>28</v>
      </c>
      <c r="I71" s="26">
        <v>1014</v>
      </c>
      <c r="J71" s="91" t="s">
        <v>28</v>
      </c>
      <c r="K71" s="26">
        <v>100</v>
      </c>
      <c r="L71" s="91">
        <v>1</v>
      </c>
      <c r="M71" s="26">
        <v>20.2</v>
      </c>
      <c r="N71" s="91" t="s">
        <v>28</v>
      </c>
      <c r="O71" s="26" t="s">
        <v>28</v>
      </c>
    </row>
    <row r="72" spans="1:15" ht="30">
      <c r="A72" s="36" t="s">
        <v>85</v>
      </c>
      <c r="B72" s="91">
        <v>105</v>
      </c>
      <c r="C72" s="26">
        <v>2.6</v>
      </c>
      <c r="D72" s="91">
        <v>96</v>
      </c>
      <c r="E72" s="26" t="s">
        <v>28</v>
      </c>
      <c r="F72" s="91" t="s">
        <v>28</v>
      </c>
      <c r="G72" s="26" t="s">
        <v>28</v>
      </c>
      <c r="H72" s="91" t="s">
        <v>28</v>
      </c>
      <c r="I72" s="26" t="s">
        <v>28</v>
      </c>
      <c r="J72" s="91" t="s">
        <v>28</v>
      </c>
      <c r="K72" s="26" t="s">
        <v>28</v>
      </c>
      <c r="L72" s="91">
        <v>9</v>
      </c>
      <c r="M72" s="26">
        <v>2.6</v>
      </c>
      <c r="N72" s="91" t="s">
        <v>28</v>
      </c>
      <c r="O72" s="26" t="s">
        <v>28</v>
      </c>
    </row>
    <row r="73" spans="1:15" ht="72.75">
      <c r="A73" s="42" t="s">
        <v>86</v>
      </c>
      <c r="B73" s="19" t="s">
        <v>87</v>
      </c>
      <c r="C73" s="19" t="s">
        <v>87</v>
      </c>
      <c r="D73" s="19" t="s">
        <v>87</v>
      </c>
      <c r="E73" s="19" t="s">
        <v>87</v>
      </c>
      <c r="F73" s="19" t="s">
        <v>87</v>
      </c>
      <c r="G73" s="19" t="s">
        <v>87</v>
      </c>
      <c r="H73" s="19" t="s">
        <v>87</v>
      </c>
      <c r="I73" s="19" t="s">
        <v>87</v>
      </c>
      <c r="J73" s="19" t="s">
        <v>87</v>
      </c>
      <c r="K73" s="19" t="s">
        <v>87</v>
      </c>
      <c r="L73" s="19" t="s">
        <v>87</v>
      </c>
      <c r="M73" s="19" t="s">
        <v>87</v>
      </c>
      <c r="N73" s="19" t="s">
        <v>87</v>
      </c>
      <c r="O73" s="19" t="s">
        <v>87</v>
      </c>
    </row>
    <row r="74" spans="1:15">
      <c r="A74" s="43" t="s">
        <v>88</v>
      </c>
      <c r="B74" s="26">
        <v>66.773432494038801</v>
      </c>
      <c r="C74" s="26">
        <v>66.5</v>
      </c>
      <c r="D74" s="26">
        <v>77.864146224762962</v>
      </c>
      <c r="E74" s="26">
        <v>62.2</v>
      </c>
      <c r="F74" s="26">
        <v>103.63307887509268</v>
      </c>
      <c r="G74" s="26">
        <v>83.6</v>
      </c>
      <c r="H74" s="26">
        <v>276.47630854883238</v>
      </c>
      <c r="I74" s="26">
        <v>84.7</v>
      </c>
      <c r="J74" s="26">
        <v>96.941287382810458</v>
      </c>
      <c r="K74" s="26">
        <v>75.900000000000006</v>
      </c>
      <c r="L74" s="26">
        <v>10.611930944105749</v>
      </c>
      <c r="M74" s="26">
        <v>24.1</v>
      </c>
      <c r="N74" s="26">
        <v>1.1445576284765937E-2</v>
      </c>
      <c r="O74" s="26">
        <v>0.1</v>
      </c>
    </row>
    <row r="75" spans="1:15" ht="30">
      <c r="A75" s="35" t="s">
        <v>44</v>
      </c>
      <c r="B75" s="26">
        <v>50.045567705543128</v>
      </c>
      <c r="C75" s="26">
        <v>47</v>
      </c>
      <c r="D75" s="26">
        <v>56.889924140068572</v>
      </c>
      <c r="E75" s="26">
        <v>42.3</v>
      </c>
      <c r="F75" s="26">
        <v>91.20918138242881</v>
      </c>
      <c r="G75" s="26">
        <v>64.2</v>
      </c>
      <c r="H75" s="26">
        <v>243.89681855680556</v>
      </c>
      <c r="I75" s="26">
        <v>66</v>
      </c>
      <c r="J75" s="26">
        <v>83.391818991253345</v>
      </c>
      <c r="K75" s="26">
        <v>51</v>
      </c>
      <c r="L75" s="26">
        <v>8.5835564925075492</v>
      </c>
      <c r="M75" s="26" t="s">
        <v>38</v>
      </c>
      <c r="N75" s="26" t="s">
        <v>28</v>
      </c>
      <c r="O75" s="26" t="s">
        <v>38</v>
      </c>
    </row>
    <row r="76" spans="1:15">
      <c r="A76" s="35" t="s">
        <v>45</v>
      </c>
      <c r="B76" s="26">
        <v>0.99206924442483635</v>
      </c>
      <c r="C76" s="26">
        <v>0.7</v>
      </c>
      <c r="D76" s="26">
        <v>1.2983242931930294</v>
      </c>
      <c r="E76" s="26">
        <v>0.8</v>
      </c>
      <c r="F76" s="26">
        <v>0.24906275128186384</v>
      </c>
      <c r="G76" s="26">
        <v>0.5</v>
      </c>
      <c r="H76" s="26">
        <v>0.65598350670040295</v>
      </c>
      <c r="I76" s="26" t="s">
        <v>38</v>
      </c>
      <c r="J76" s="26">
        <v>0.26187608023883097</v>
      </c>
      <c r="K76" s="26" t="s">
        <v>38</v>
      </c>
      <c r="L76" s="26">
        <v>1.9941883653353084E-2</v>
      </c>
      <c r="M76" s="26" t="s">
        <v>38</v>
      </c>
      <c r="N76" s="26" t="s">
        <v>28</v>
      </c>
      <c r="O76" s="26" t="s">
        <v>38</v>
      </c>
    </row>
    <row r="77" spans="1:15">
      <c r="A77" s="35" t="s">
        <v>46</v>
      </c>
      <c r="B77" s="26">
        <v>6.0204834084391647</v>
      </c>
      <c r="C77" s="26">
        <v>7.6</v>
      </c>
      <c r="D77" s="26">
        <v>7.3917525559057813</v>
      </c>
      <c r="E77" s="26">
        <v>7.9</v>
      </c>
      <c r="F77" s="26">
        <v>5.8626343215781285</v>
      </c>
      <c r="G77" s="26">
        <v>7.1</v>
      </c>
      <c r="H77" s="26">
        <v>15.603804397086634</v>
      </c>
      <c r="I77" s="26">
        <v>7.2</v>
      </c>
      <c r="J77" s="26">
        <v>5.6093856387157599</v>
      </c>
      <c r="K77" s="26">
        <v>6.6</v>
      </c>
      <c r="L77" s="26">
        <v>1.1081989630220499</v>
      </c>
      <c r="M77" s="26">
        <v>2.4</v>
      </c>
      <c r="N77" s="26" t="s">
        <v>28</v>
      </c>
      <c r="O77" s="26" t="s">
        <v>28</v>
      </c>
    </row>
    <row r="78" spans="1:15">
      <c r="A78" s="36" t="s">
        <v>47</v>
      </c>
      <c r="B78" s="26">
        <v>8.4746268343154867</v>
      </c>
      <c r="C78" s="26">
        <v>8.4</v>
      </c>
      <c r="D78" s="26">
        <v>10.733925707242047</v>
      </c>
      <c r="E78" s="26">
        <v>8.6</v>
      </c>
      <c r="F78" s="26">
        <v>5.3540659363610725</v>
      </c>
      <c r="G78" s="26">
        <v>8.1999999999999993</v>
      </c>
      <c r="H78" s="26">
        <v>13.7572185070307</v>
      </c>
      <c r="I78" s="26">
        <v>7.8</v>
      </c>
      <c r="J78" s="26">
        <v>6.8035405646048295</v>
      </c>
      <c r="K78" s="26">
        <v>10.8</v>
      </c>
      <c r="L78" s="26">
        <v>0.67517520369209727</v>
      </c>
      <c r="M78" s="26">
        <v>4.8</v>
      </c>
      <c r="N78" s="26" t="s">
        <v>28</v>
      </c>
      <c r="O78" s="26" t="s">
        <v>28</v>
      </c>
    </row>
    <row r="79" spans="1:15">
      <c r="A79" s="36" t="s">
        <v>48</v>
      </c>
      <c r="B79" s="26" t="s">
        <v>28</v>
      </c>
      <c r="C79" s="26">
        <v>0</v>
      </c>
      <c r="D79" s="26" t="s">
        <v>28</v>
      </c>
      <c r="E79" s="26">
        <v>0.1</v>
      </c>
      <c r="F79" s="26" t="s">
        <v>28</v>
      </c>
      <c r="G79" s="26" t="s">
        <v>28</v>
      </c>
      <c r="H79" s="26" t="s">
        <v>28</v>
      </c>
      <c r="I79" s="26" t="s">
        <v>28</v>
      </c>
      <c r="J79" s="26" t="s">
        <v>28</v>
      </c>
      <c r="K79" s="26" t="s">
        <v>28</v>
      </c>
      <c r="L79" s="26" t="s">
        <v>28</v>
      </c>
      <c r="M79" s="26">
        <v>0</v>
      </c>
      <c r="N79" s="26" t="s">
        <v>28</v>
      </c>
      <c r="O79" s="26">
        <v>0.1</v>
      </c>
    </row>
    <row r="80" spans="1:15">
      <c r="A80" s="36" t="s">
        <v>49</v>
      </c>
      <c r="B80" s="26">
        <v>0.11029527621088456</v>
      </c>
      <c r="C80" s="26">
        <v>0</v>
      </c>
      <c r="D80" s="26">
        <v>0.13798941119334399</v>
      </c>
      <c r="E80" s="26">
        <v>0</v>
      </c>
      <c r="F80" s="26" t="s">
        <v>28</v>
      </c>
      <c r="G80" s="26" t="s">
        <v>38</v>
      </c>
      <c r="H80" s="26">
        <v>0.25655561034886953</v>
      </c>
      <c r="I80" s="26" t="s">
        <v>38</v>
      </c>
      <c r="J80" s="26" t="s">
        <v>28</v>
      </c>
      <c r="K80" s="26" t="s">
        <v>28</v>
      </c>
      <c r="L80" s="26">
        <v>8.5465215657227513E-4</v>
      </c>
      <c r="M80" s="26" t="s">
        <v>38</v>
      </c>
      <c r="N80" s="26" t="s">
        <v>28</v>
      </c>
      <c r="O80" s="26" t="s">
        <v>28</v>
      </c>
    </row>
    <row r="81" spans="1:15">
      <c r="A81" s="36" t="s">
        <v>50</v>
      </c>
      <c r="B81" s="26">
        <v>0.27038099139696842</v>
      </c>
      <c r="C81" s="26">
        <v>0.8</v>
      </c>
      <c r="D81" s="26">
        <v>0.3354299153296299</v>
      </c>
      <c r="E81" s="26">
        <v>0.7</v>
      </c>
      <c r="F81" s="26">
        <v>0.23966415689386897</v>
      </c>
      <c r="G81" s="26">
        <v>1.3</v>
      </c>
      <c r="H81" s="26">
        <v>0.59760558338748659</v>
      </c>
      <c r="I81" s="26" t="s">
        <v>38</v>
      </c>
      <c r="J81" s="26">
        <v>0.36662651233436339</v>
      </c>
      <c r="K81" s="26" t="s">
        <v>38</v>
      </c>
      <c r="L81" s="26">
        <v>8.5465215657227513E-4</v>
      </c>
      <c r="M81" s="26">
        <v>0</v>
      </c>
      <c r="N81" s="26" t="s">
        <v>28</v>
      </c>
      <c r="O81" s="26" t="s">
        <v>28</v>
      </c>
    </row>
    <row r="82" spans="1:15">
      <c r="A82" s="36" t="s">
        <v>51</v>
      </c>
      <c r="B82" s="26" t="s">
        <v>28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28</v>
      </c>
      <c r="H82" s="26" t="s">
        <v>28</v>
      </c>
      <c r="I82" s="26" t="s">
        <v>28</v>
      </c>
      <c r="J82" s="26" t="s">
        <v>28</v>
      </c>
      <c r="K82" s="26" t="s">
        <v>28</v>
      </c>
      <c r="L82" s="26" t="s">
        <v>28</v>
      </c>
      <c r="M82" s="26" t="s">
        <v>28</v>
      </c>
      <c r="N82" s="26" t="s">
        <v>28</v>
      </c>
      <c r="O82" s="26" t="s">
        <v>28</v>
      </c>
    </row>
    <row r="83" spans="1:15">
      <c r="A83" s="36" t="s">
        <v>52</v>
      </c>
      <c r="B83" s="26">
        <v>0.85005094591329744</v>
      </c>
      <c r="C83" s="26">
        <v>1.8</v>
      </c>
      <c r="D83" s="26">
        <v>1.0767440629326028</v>
      </c>
      <c r="E83" s="26">
        <v>1.7</v>
      </c>
      <c r="F83" s="26">
        <v>0.54825133929970027</v>
      </c>
      <c r="G83" s="26">
        <v>2.1</v>
      </c>
      <c r="H83" s="26">
        <v>1.4640568662423514</v>
      </c>
      <c r="I83" s="26">
        <v>1.7</v>
      </c>
      <c r="J83" s="26">
        <v>0.50803959566333212</v>
      </c>
      <c r="K83" s="26">
        <v>4.9000000000000004</v>
      </c>
      <c r="L83" s="26">
        <v>1.1395362087630334E-3</v>
      </c>
      <c r="M83" s="26">
        <v>0</v>
      </c>
      <c r="N83" s="26">
        <v>1.1445576284765937E-2</v>
      </c>
      <c r="O83" s="26">
        <v>0</v>
      </c>
    </row>
    <row r="84" spans="1:15" ht="30">
      <c r="A84" s="24" t="s">
        <v>53</v>
      </c>
      <c r="B84" s="26" t="s">
        <v>28</v>
      </c>
      <c r="C84" s="26">
        <v>1.7</v>
      </c>
      <c r="D84" s="26" t="s">
        <v>28</v>
      </c>
      <c r="E84" s="26">
        <v>1.6</v>
      </c>
      <c r="F84" s="26" t="s">
        <v>28</v>
      </c>
      <c r="G84" s="26">
        <v>2</v>
      </c>
      <c r="H84" s="26" t="s">
        <v>28</v>
      </c>
      <c r="I84" s="26">
        <v>1.6</v>
      </c>
      <c r="J84" s="26" t="s">
        <v>28</v>
      </c>
      <c r="K84" s="26">
        <v>4.9000000000000004</v>
      </c>
      <c r="L84" s="26" t="s">
        <v>28</v>
      </c>
      <c r="M84" s="26">
        <v>0</v>
      </c>
      <c r="N84" s="26" t="s">
        <v>28</v>
      </c>
      <c r="O84" s="26" t="s">
        <v>28</v>
      </c>
    </row>
    <row r="85" spans="1:15">
      <c r="A85" s="34" t="s">
        <v>54</v>
      </c>
      <c r="B85" s="26">
        <v>1.7587579701467453</v>
      </c>
      <c r="C85" s="26">
        <v>2.5</v>
      </c>
      <c r="D85" s="26">
        <v>2.2002518278684828</v>
      </c>
      <c r="E85" s="26">
        <v>2.4</v>
      </c>
      <c r="F85" s="26">
        <v>1.3685397717185852</v>
      </c>
      <c r="G85" s="26">
        <v>2.9</v>
      </c>
      <c r="H85" s="26">
        <v>4.0050327914940294</v>
      </c>
      <c r="I85" s="26" t="s">
        <v>38</v>
      </c>
      <c r="J85" s="26">
        <v>7.3325302466872674E-2</v>
      </c>
      <c r="K85" s="26" t="s">
        <v>38</v>
      </c>
      <c r="L85" s="26">
        <v>0.12534898296393368</v>
      </c>
      <c r="M85" s="26">
        <v>0.4</v>
      </c>
      <c r="N85" s="26">
        <v>1.1445576284765937E-2</v>
      </c>
      <c r="O85" s="26">
        <v>0.1</v>
      </c>
    </row>
    <row r="86" spans="1:15" ht="30">
      <c r="A86" s="36" t="s">
        <v>55</v>
      </c>
      <c r="B86" s="26">
        <v>0.33907919200831943</v>
      </c>
      <c r="C86" s="26">
        <v>0</v>
      </c>
      <c r="D86" s="26">
        <v>0.42497145758080307</v>
      </c>
      <c r="E86" s="26">
        <v>0</v>
      </c>
      <c r="F86" s="26" t="s">
        <v>28</v>
      </c>
      <c r="G86" s="26" t="s">
        <v>28</v>
      </c>
      <c r="H86" s="26">
        <v>0.76813056990679507</v>
      </c>
      <c r="I86" s="26" t="s">
        <v>28</v>
      </c>
      <c r="J86" s="26" t="s">
        <v>28</v>
      </c>
      <c r="K86" s="26" t="s">
        <v>28</v>
      </c>
      <c r="L86" s="26" t="s">
        <v>28</v>
      </c>
      <c r="M86" s="26" t="s">
        <v>28</v>
      </c>
      <c r="N86" s="26" t="s">
        <v>28</v>
      </c>
      <c r="O86" s="26" t="s">
        <v>28</v>
      </c>
    </row>
    <row r="87" spans="1:15">
      <c r="A87" s="36" t="s">
        <v>56</v>
      </c>
      <c r="B87" s="26" t="s">
        <v>28</v>
      </c>
      <c r="C87" s="26" t="s">
        <v>38</v>
      </c>
      <c r="D87" s="26" t="s">
        <v>28</v>
      </c>
      <c r="E87" s="26" t="s">
        <v>38</v>
      </c>
      <c r="F87" s="26" t="s">
        <v>28</v>
      </c>
      <c r="G87" s="26" t="s">
        <v>28</v>
      </c>
      <c r="H87" s="26" t="s">
        <v>28</v>
      </c>
      <c r="I87" s="26" t="s">
        <v>28</v>
      </c>
      <c r="J87" s="26" t="s">
        <v>28</v>
      </c>
      <c r="K87" s="26" t="s">
        <v>28</v>
      </c>
      <c r="L87" s="26" t="s">
        <v>28</v>
      </c>
      <c r="M87" s="26" t="s">
        <v>28</v>
      </c>
      <c r="N87" s="26" t="s">
        <v>28</v>
      </c>
      <c r="O87" s="26" t="s">
        <v>28</v>
      </c>
    </row>
    <row r="88" spans="1:15">
      <c r="A88" s="36" t="s">
        <v>57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  <c r="I88" s="26" t="s">
        <v>28</v>
      </c>
      <c r="J88" s="26" t="s">
        <v>28</v>
      </c>
      <c r="K88" s="26" t="s">
        <v>28</v>
      </c>
      <c r="L88" s="26" t="s">
        <v>28</v>
      </c>
      <c r="M88" s="26" t="s">
        <v>28</v>
      </c>
      <c r="N88" s="26" t="s">
        <v>28</v>
      </c>
      <c r="O88" s="26" t="s">
        <v>28</v>
      </c>
    </row>
    <row r="89" spans="1:15">
      <c r="A89" s="36" t="s">
        <v>58</v>
      </c>
      <c r="B89" s="26">
        <v>1.3717791153268417</v>
      </c>
      <c r="C89" s="26">
        <v>2.5</v>
      </c>
      <c r="D89" s="26">
        <v>1.7299762796314435</v>
      </c>
      <c r="E89" s="26">
        <v>2.4</v>
      </c>
      <c r="F89" s="26">
        <v>0.95082446558548017</v>
      </c>
      <c r="G89" s="26">
        <v>2.9</v>
      </c>
      <c r="H89" s="26">
        <v>2.7760238796431573</v>
      </c>
      <c r="I89" s="26" t="s">
        <v>38</v>
      </c>
      <c r="J89" s="26">
        <v>7.3325302466872674E-2</v>
      </c>
      <c r="K89" s="26" t="s">
        <v>38</v>
      </c>
      <c r="L89" s="26">
        <v>2.8488405219075835E-2</v>
      </c>
      <c r="M89" s="26">
        <v>0</v>
      </c>
      <c r="N89" s="26">
        <v>2.2891152569531876E-4</v>
      </c>
      <c r="O89" s="26">
        <v>0.1</v>
      </c>
    </row>
    <row r="90" spans="1:15" ht="30">
      <c r="A90" s="37" t="s">
        <v>59</v>
      </c>
      <c r="B90" s="26">
        <v>1.0477420981312828</v>
      </c>
      <c r="C90" s="26">
        <v>0.5</v>
      </c>
      <c r="D90" s="26">
        <v>1.3311094096034903</v>
      </c>
      <c r="E90" s="26">
        <v>0.5</v>
      </c>
      <c r="F90" s="26">
        <v>0.6344051211896532</v>
      </c>
      <c r="G90" s="26">
        <v>0.3</v>
      </c>
      <c r="H90" s="26">
        <v>1.8450496289161216</v>
      </c>
      <c r="I90" s="26" t="s">
        <v>38</v>
      </c>
      <c r="J90" s="26">
        <v>7.3325302466872674E-2</v>
      </c>
      <c r="K90" s="26" t="s">
        <v>38</v>
      </c>
      <c r="L90" s="26">
        <v>2.8488405219075835E-2</v>
      </c>
      <c r="M90" s="26">
        <v>0</v>
      </c>
      <c r="N90" s="26">
        <v>2.2891152569531876E-4</v>
      </c>
      <c r="O90" s="26">
        <v>0.1</v>
      </c>
    </row>
    <row r="91" spans="1:15">
      <c r="A91" s="24" t="s">
        <v>89</v>
      </c>
      <c r="B91" s="26">
        <v>5.0420697696404379E-3</v>
      </c>
      <c r="C91" s="26">
        <v>0.2</v>
      </c>
      <c r="D91" s="26">
        <v>6.7366677555741571E-3</v>
      </c>
      <c r="E91" s="26">
        <v>0.1</v>
      </c>
      <c r="F91" s="26" t="s">
        <v>28</v>
      </c>
      <c r="G91" s="26">
        <v>0.5</v>
      </c>
      <c r="H91" s="26" t="s">
        <v>28</v>
      </c>
      <c r="I91" s="26">
        <v>0.6</v>
      </c>
      <c r="J91" s="26" t="s">
        <v>28</v>
      </c>
      <c r="K91" s="26" t="s">
        <v>28</v>
      </c>
      <c r="L91" s="26" t="s">
        <v>28</v>
      </c>
      <c r="M91" s="26" t="s">
        <v>28</v>
      </c>
      <c r="N91" s="26" t="s">
        <v>28</v>
      </c>
      <c r="O91" s="26" t="s">
        <v>28</v>
      </c>
    </row>
    <row r="92" spans="1:15">
      <c r="A92" s="24" t="s">
        <v>61</v>
      </c>
      <c r="B92" s="26">
        <v>4.8908076765512246E-2</v>
      </c>
      <c r="C92" s="26">
        <v>0.1</v>
      </c>
      <c r="D92" s="26">
        <v>6.5345677229069324E-2</v>
      </c>
      <c r="E92" s="26">
        <v>0</v>
      </c>
      <c r="F92" s="26" t="s">
        <v>28</v>
      </c>
      <c r="G92" s="26" t="s">
        <v>38</v>
      </c>
      <c r="H92" s="26" t="s">
        <v>28</v>
      </c>
      <c r="I92" s="26" t="s">
        <v>38</v>
      </c>
      <c r="J92" s="26" t="s">
        <v>28</v>
      </c>
      <c r="K92" s="26" t="s">
        <v>38</v>
      </c>
      <c r="L92" s="26">
        <v>8.5465215657227504E-5</v>
      </c>
      <c r="M92" s="26" t="s">
        <v>38</v>
      </c>
      <c r="N92" s="26" t="s">
        <v>28</v>
      </c>
      <c r="O92" s="26" t="s">
        <v>28</v>
      </c>
    </row>
    <row r="93" spans="1:15">
      <c r="A93" s="24" t="s">
        <v>62</v>
      </c>
      <c r="B93" s="26">
        <v>0.2455487977814893</v>
      </c>
      <c r="C93" s="26">
        <v>1.7</v>
      </c>
      <c r="D93" s="26">
        <v>0.29517832549007433</v>
      </c>
      <c r="E93" s="26" t="s">
        <v>38</v>
      </c>
      <c r="F93" s="26" t="s">
        <v>28</v>
      </c>
      <c r="G93" s="26">
        <v>1.8</v>
      </c>
      <c r="H93" s="26">
        <v>0.90024902793076378</v>
      </c>
      <c r="I93" s="26" t="s">
        <v>38</v>
      </c>
      <c r="J93" s="26" t="s">
        <v>28</v>
      </c>
      <c r="K93" s="26" t="s">
        <v>38</v>
      </c>
      <c r="L93" s="26">
        <v>5.6976810438151668E-4</v>
      </c>
      <c r="M93" s="26" t="s">
        <v>38</v>
      </c>
      <c r="N93" s="26" t="s">
        <v>28</v>
      </c>
      <c r="O93" s="26" t="s">
        <v>28</v>
      </c>
    </row>
    <row r="94" spans="1:15">
      <c r="A94" s="24" t="s">
        <v>63</v>
      </c>
      <c r="B94" s="26">
        <v>1.4916123068519626E-2</v>
      </c>
      <c r="C94" s="26">
        <v>0</v>
      </c>
      <c r="D94" s="26">
        <v>1.8806530817644523E-2</v>
      </c>
      <c r="E94" s="26" t="s">
        <v>38</v>
      </c>
      <c r="F94" s="26" t="s">
        <v>28</v>
      </c>
      <c r="G94" s="26" t="s">
        <v>38</v>
      </c>
      <c r="H94" s="26">
        <v>3.0725222796271802E-2</v>
      </c>
      <c r="I94" s="26" t="s">
        <v>38</v>
      </c>
      <c r="J94" s="26" t="s">
        <v>28</v>
      </c>
      <c r="K94" s="26" t="s">
        <v>28</v>
      </c>
      <c r="L94" s="26">
        <v>1.1395362087630334E-4</v>
      </c>
      <c r="M94" s="26">
        <v>0</v>
      </c>
      <c r="N94" s="26" t="s">
        <v>28</v>
      </c>
      <c r="O94" s="26" t="s">
        <v>28</v>
      </c>
    </row>
    <row r="95" spans="1:15">
      <c r="A95" s="24" t="s">
        <v>64</v>
      </c>
      <c r="B95" s="26" t="s">
        <v>28</v>
      </c>
      <c r="C95" s="26">
        <v>0</v>
      </c>
      <c r="D95" s="26" t="s">
        <v>28</v>
      </c>
      <c r="E95" s="26" t="s">
        <v>38</v>
      </c>
      <c r="F95" s="26" t="s">
        <v>28</v>
      </c>
      <c r="G95" s="26" t="s">
        <v>38</v>
      </c>
      <c r="H95" s="26" t="s">
        <v>28</v>
      </c>
      <c r="I95" s="26" t="s">
        <v>38</v>
      </c>
      <c r="J95" s="26" t="s">
        <v>28</v>
      </c>
      <c r="K95" s="26" t="s">
        <v>28</v>
      </c>
      <c r="L95" s="26" t="s">
        <v>28</v>
      </c>
      <c r="M95" s="26" t="s">
        <v>28</v>
      </c>
      <c r="N95" s="26" t="s">
        <v>28</v>
      </c>
      <c r="O95" s="26" t="s">
        <v>28</v>
      </c>
    </row>
    <row r="96" spans="1:15" ht="30">
      <c r="A96" s="36" t="s">
        <v>65</v>
      </c>
      <c r="B96" s="26">
        <v>1.2605174424101095E-3</v>
      </c>
      <c r="C96" s="26" t="s">
        <v>38</v>
      </c>
      <c r="D96" s="26">
        <v>1.6841669388935393E-3</v>
      </c>
      <c r="E96" s="26" t="s">
        <v>28</v>
      </c>
      <c r="F96" s="26" t="s">
        <v>28</v>
      </c>
      <c r="G96" s="26" t="s">
        <v>28</v>
      </c>
      <c r="H96" s="26" t="s">
        <v>28</v>
      </c>
      <c r="I96" s="26" t="s">
        <v>28</v>
      </c>
      <c r="J96" s="26" t="s">
        <v>28</v>
      </c>
      <c r="K96" s="26" t="s">
        <v>28</v>
      </c>
      <c r="L96" s="26">
        <v>2.8488405219075834E-4</v>
      </c>
      <c r="M96" s="26" t="s">
        <v>38</v>
      </c>
      <c r="N96" s="26" t="s">
        <v>28</v>
      </c>
      <c r="O96" s="26" t="s">
        <v>28</v>
      </c>
    </row>
    <row r="97" spans="1:15">
      <c r="A97" s="36" t="s">
        <v>66</v>
      </c>
      <c r="B97" s="26">
        <v>2.2311158730658937E-2</v>
      </c>
      <c r="C97" s="26">
        <v>0</v>
      </c>
      <c r="D97" s="26">
        <v>2.9248365838784464E-2</v>
      </c>
      <c r="E97" s="26" t="s">
        <v>28</v>
      </c>
      <c r="F97" s="26" t="s">
        <v>28</v>
      </c>
      <c r="G97" s="26" t="s">
        <v>28</v>
      </c>
      <c r="H97" s="26" t="s">
        <v>28</v>
      </c>
      <c r="I97" s="26" t="s">
        <v>28</v>
      </c>
      <c r="J97" s="26" t="s">
        <v>28</v>
      </c>
      <c r="K97" s="26" t="s">
        <v>28</v>
      </c>
      <c r="L97" s="26">
        <v>2.8488405219075835E-2</v>
      </c>
      <c r="M97" s="26">
        <v>0</v>
      </c>
      <c r="N97" s="26" t="s">
        <v>28</v>
      </c>
      <c r="O97" s="26">
        <v>0</v>
      </c>
    </row>
    <row r="98" spans="1:15">
      <c r="A98" s="34" t="s">
        <v>67</v>
      </c>
      <c r="B98" s="26">
        <v>1.4353091944243113</v>
      </c>
      <c r="C98" s="26">
        <v>1</v>
      </c>
      <c r="D98" s="26">
        <v>2.9753615920452527E-2</v>
      </c>
      <c r="E98" s="26">
        <v>0.2</v>
      </c>
      <c r="F98" s="26">
        <v>0.2172119591892146</v>
      </c>
      <c r="G98" s="26">
        <v>0.2</v>
      </c>
      <c r="H98" s="26">
        <v>0.59760558338748659</v>
      </c>
      <c r="I98" s="26">
        <v>0.2</v>
      </c>
      <c r="J98" s="26">
        <v>0.14141308332896874</v>
      </c>
      <c r="K98" s="26">
        <v>0.6</v>
      </c>
      <c r="L98" s="26">
        <v>75.895960344139937</v>
      </c>
      <c r="M98" s="26">
        <v>64.400000000000006</v>
      </c>
      <c r="N98" s="26">
        <v>75.231772919766513</v>
      </c>
      <c r="O98" s="26">
        <v>73</v>
      </c>
    </row>
    <row r="99" spans="1:15">
      <c r="A99" s="38" t="s">
        <v>68</v>
      </c>
      <c r="B99" s="26">
        <v>0.30382672086891671</v>
      </c>
      <c r="C99" s="26">
        <v>0.2</v>
      </c>
      <c r="D99" s="26">
        <v>3.609731139028486E-2</v>
      </c>
      <c r="E99" s="26">
        <v>0</v>
      </c>
      <c r="F99" s="26">
        <v>4.2815818878643261E-2</v>
      </c>
      <c r="G99" s="26">
        <v>0</v>
      </c>
      <c r="H99" s="26">
        <v>0.10600201864713772</v>
      </c>
      <c r="I99" s="26">
        <v>0</v>
      </c>
      <c r="J99" s="26">
        <v>6.8087780862096048E-2</v>
      </c>
      <c r="K99" s="26">
        <v>0.1</v>
      </c>
      <c r="L99" s="26">
        <v>12.369665546122729</v>
      </c>
      <c r="M99" s="26">
        <v>9.4</v>
      </c>
      <c r="N99" s="26">
        <v>24.745335927663959</v>
      </c>
      <c r="O99" s="26">
        <v>26.9</v>
      </c>
    </row>
    <row r="100" spans="1:15" ht="25.5">
      <c r="A100" s="39" t="s">
        <v>90</v>
      </c>
      <c r="B100" s="26">
        <v>0.28092732066513304</v>
      </c>
      <c r="C100" s="26">
        <v>0.2</v>
      </c>
      <c r="D100" s="26">
        <v>3.6041172492321742E-2</v>
      </c>
      <c r="E100" s="26">
        <v>0</v>
      </c>
      <c r="F100" s="26">
        <v>4.2815818878643261E-2</v>
      </c>
      <c r="G100" s="26">
        <v>0</v>
      </c>
      <c r="H100" s="26">
        <v>0.10600201864713772</v>
      </c>
      <c r="I100" s="26">
        <v>0</v>
      </c>
      <c r="J100" s="26">
        <v>6.8087780862096048E-2</v>
      </c>
      <c r="K100" s="26">
        <v>0.1</v>
      </c>
      <c r="L100" s="26">
        <v>11.950885989402313</v>
      </c>
      <c r="M100" s="26">
        <v>8.6999999999999993</v>
      </c>
      <c r="N100" s="26">
        <v>20.201442142611882</v>
      </c>
      <c r="O100" s="26">
        <v>21.2</v>
      </c>
    </row>
    <row r="101" spans="1:15" ht="30">
      <c r="A101" s="24" t="s">
        <v>70</v>
      </c>
      <c r="B101" s="26" t="s">
        <v>28</v>
      </c>
      <c r="C101" s="26">
        <v>0</v>
      </c>
      <c r="D101" s="26" t="s">
        <v>28</v>
      </c>
      <c r="E101" s="26">
        <v>0</v>
      </c>
      <c r="F101" s="26" t="s">
        <v>28</v>
      </c>
      <c r="G101" s="26">
        <v>0</v>
      </c>
      <c r="H101" s="26" t="s">
        <v>28</v>
      </c>
      <c r="I101" s="26">
        <v>0</v>
      </c>
      <c r="J101" s="26" t="s">
        <v>28</v>
      </c>
      <c r="K101" s="26">
        <v>0</v>
      </c>
      <c r="L101" s="26" t="s">
        <v>28</v>
      </c>
      <c r="M101" s="26">
        <v>1.6</v>
      </c>
      <c r="N101" s="26" t="s">
        <v>28</v>
      </c>
      <c r="O101" s="26">
        <v>3</v>
      </c>
    </row>
    <row r="102" spans="1:15">
      <c r="A102" s="24" t="s">
        <v>71</v>
      </c>
      <c r="B102" s="26" t="s">
        <v>28</v>
      </c>
      <c r="C102" s="26">
        <v>0</v>
      </c>
      <c r="D102" s="26" t="s">
        <v>28</v>
      </c>
      <c r="E102" s="26" t="s">
        <v>38</v>
      </c>
      <c r="F102" s="26" t="s">
        <v>28</v>
      </c>
      <c r="G102" s="26" t="s">
        <v>38</v>
      </c>
      <c r="H102" s="26" t="s">
        <v>28</v>
      </c>
      <c r="I102" s="26" t="s">
        <v>28</v>
      </c>
      <c r="J102" s="26" t="s">
        <v>28</v>
      </c>
      <c r="K102" s="26" t="s">
        <v>38</v>
      </c>
      <c r="L102" s="26" t="s">
        <v>28</v>
      </c>
      <c r="M102" s="26">
        <v>0.1</v>
      </c>
      <c r="N102" s="26" t="s">
        <v>28</v>
      </c>
      <c r="O102" s="26">
        <v>0.7</v>
      </c>
    </row>
    <row r="103" spans="1:15">
      <c r="A103" s="24" t="s">
        <v>72</v>
      </c>
      <c r="B103" s="26">
        <v>2.0756520551686468E-2</v>
      </c>
      <c r="C103" s="26">
        <v>0</v>
      </c>
      <c r="D103" s="26">
        <v>2.806944898155899E-4</v>
      </c>
      <c r="E103" s="26">
        <v>0</v>
      </c>
      <c r="F103" s="26">
        <v>1.0442882653327625E-3</v>
      </c>
      <c r="G103" s="26" t="s">
        <v>28</v>
      </c>
      <c r="H103" s="26" t="s">
        <v>28</v>
      </c>
      <c r="I103" s="26" t="s">
        <v>28</v>
      </c>
      <c r="J103" s="26">
        <v>1.0475043209553239E-2</v>
      </c>
      <c r="K103" s="26" t="s">
        <v>28</v>
      </c>
      <c r="L103" s="26">
        <v>1.0654663551934362</v>
      </c>
      <c r="M103" s="26">
        <v>0.7</v>
      </c>
      <c r="N103" s="26">
        <v>1.3047956964633169</v>
      </c>
      <c r="O103" s="26">
        <v>1.3</v>
      </c>
    </row>
    <row r="104" spans="1:15">
      <c r="A104" s="24" t="s">
        <v>73</v>
      </c>
      <c r="B104" s="26">
        <v>5.2353491108099871E-2</v>
      </c>
      <c r="C104" s="26">
        <v>0</v>
      </c>
      <c r="D104" s="26">
        <v>4.0981395513076122E-3</v>
      </c>
      <c r="E104" s="26">
        <v>0</v>
      </c>
      <c r="F104" s="26">
        <v>1.5664323979991436E-3</v>
      </c>
      <c r="G104" s="26" t="s">
        <v>28</v>
      </c>
      <c r="H104" s="26" t="s">
        <v>28</v>
      </c>
      <c r="I104" s="26" t="s">
        <v>28</v>
      </c>
      <c r="J104" s="26">
        <v>1.5712564814329859E-2</v>
      </c>
      <c r="K104" s="26" t="s">
        <v>28</v>
      </c>
      <c r="L104" s="26">
        <v>2.4984331377129507</v>
      </c>
      <c r="M104" s="26">
        <v>1.5</v>
      </c>
      <c r="N104" s="26">
        <v>3.342108275151654</v>
      </c>
      <c r="O104" s="26">
        <v>2.7</v>
      </c>
    </row>
    <row r="105" spans="1:15">
      <c r="A105" s="24" t="s">
        <v>74</v>
      </c>
      <c r="B105" s="26">
        <v>1.6806899232134794E-2</v>
      </c>
      <c r="C105" s="26">
        <v>0</v>
      </c>
      <c r="D105" s="26">
        <v>4.8279452248281458E-3</v>
      </c>
      <c r="E105" s="26">
        <v>0</v>
      </c>
      <c r="F105" s="26">
        <v>8.8764502553284816E-3</v>
      </c>
      <c r="G105" s="26">
        <v>0</v>
      </c>
      <c r="H105" s="26">
        <v>2.304391709720385E-2</v>
      </c>
      <c r="I105" s="26" t="s">
        <v>38</v>
      </c>
      <c r="J105" s="26">
        <v>1.0475043209553239E-2</v>
      </c>
      <c r="K105" s="26" t="s">
        <v>38</v>
      </c>
      <c r="L105" s="26">
        <v>0.54412853968434849</v>
      </c>
      <c r="M105" s="26">
        <v>0.5</v>
      </c>
      <c r="N105" s="26">
        <v>1.2132310861851894</v>
      </c>
      <c r="O105" s="26">
        <v>1.3</v>
      </c>
    </row>
    <row r="106" spans="1:15">
      <c r="A106" s="24" t="s">
        <v>75</v>
      </c>
      <c r="B106" s="26">
        <v>3.1933108541056104E-2</v>
      </c>
      <c r="C106" s="26">
        <v>0</v>
      </c>
      <c r="D106" s="26">
        <v>7.1857789392791018E-3</v>
      </c>
      <c r="E106" s="26">
        <v>0</v>
      </c>
      <c r="F106" s="26">
        <v>2.0990194133188526E-2</v>
      </c>
      <c r="G106" s="26">
        <v>0</v>
      </c>
      <c r="H106" s="26">
        <v>6.1450445592543604E-2</v>
      </c>
      <c r="I106" s="26">
        <v>0</v>
      </c>
      <c r="J106" s="26">
        <v>1.047504320955324E-3</v>
      </c>
      <c r="K106" s="26">
        <v>0</v>
      </c>
      <c r="L106" s="26">
        <v>1.0626175146715287</v>
      </c>
      <c r="M106" s="26">
        <v>0.8</v>
      </c>
      <c r="N106" s="26">
        <v>2.5065812063637405</v>
      </c>
      <c r="O106" s="26">
        <v>2.4</v>
      </c>
    </row>
    <row r="107" spans="1:15">
      <c r="A107" s="40" t="s">
        <v>76</v>
      </c>
      <c r="B107" s="26">
        <v>3.4916333154760032E-2</v>
      </c>
      <c r="C107" s="26">
        <v>0</v>
      </c>
      <c r="D107" s="26">
        <v>7.8594457148365164E-4</v>
      </c>
      <c r="E107" s="26" t="s">
        <v>38</v>
      </c>
      <c r="F107" s="26">
        <v>1.0442882653327625E-3</v>
      </c>
      <c r="G107" s="26" t="s">
        <v>38</v>
      </c>
      <c r="H107" s="26">
        <v>3.0725222796271802E-3</v>
      </c>
      <c r="I107" s="26" t="s">
        <v>38</v>
      </c>
      <c r="J107" s="26" t="s">
        <v>28</v>
      </c>
      <c r="K107" s="26" t="s">
        <v>38</v>
      </c>
      <c r="L107" s="26">
        <v>1.5355250413081876</v>
      </c>
      <c r="M107" s="26">
        <v>1</v>
      </c>
      <c r="N107" s="26">
        <v>3.147533478310633</v>
      </c>
      <c r="O107" s="26">
        <v>2.6</v>
      </c>
    </row>
    <row r="108" spans="1:15">
      <c r="A108" s="24" t="s">
        <v>77</v>
      </c>
      <c r="B108" s="26">
        <v>1.5336295549322997E-2</v>
      </c>
      <c r="C108" s="26">
        <v>0</v>
      </c>
      <c r="D108" s="26">
        <v>5.6138897963117983E-5</v>
      </c>
      <c r="E108" s="26" t="s">
        <v>38</v>
      </c>
      <c r="F108" s="26" t="s">
        <v>28</v>
      </c>
      <c r="G108" s="26" t="s">
        <v>38</v>
      </c>
      <c r="H108" s="26" t="s">
        <v>28</v>
      </c>
      <c r="I108" s="26" t="s">
        <v>38</v>
      </c>
      <c r="J108" s="26" t="s">
        <v>28</v>
      </c>
      <c r="K108" s="26" t="s">
        <v>28</v>
      </c>
      <c r="L108" s="26">
        <v>0.65808216056065183</v>
      </c>
      <c r="M108" s="26">
        <v>0.5</v>
      </c>
      <c r="N108" s="26">
        <v>1.5222616458738698</v>
      </c>
      <c r="O108" s="26">
        <v>1.5</v>
      </c>
    </row>
    <row r="109" spans="1:15">
      <c r="A109" s="40" t="s">
        <v>78</v>
      </c>
      <c r="B109" s="26">
        <v>5.5882939946848183E-3</v>
      </c>
      <c r="C109" s="26">
        <v>0</v>
      </c>
      <c r="D109" s="26">
        <v>1.7964447348197755E-4</v>
      </c>
      <c r="E109" s="26" t="s">
        <v>38</v>
      </c>
      <c r="F109" s="26">
        <v>5.2214413266638133E-5</v>
      </c>
      <c r="G109" s="26" t="s">
        <v>28</v>
      </c>
      <c r="H109" s="26">
        <v>1.5362611398135902E-4</v>
      </c>
      <c r="I109" s="26" t="s">
        <v>28</v>
      </c>
      <c r="J109" s="26" t="s">
        <v>28</v>
      </c>
      <c r="K109" s="26" t="s">
        <v>28</v>
      </c>
      <c r="L109" s="26">
        <v>0.33046550054127971</v>
      </c>
      <c r="M109" s="26" t="s">
        <v>38</v>
      </c>
      <c r="N109" s="26">
        <v>0.17168364427148908</v>
      </c>
      <c r="O109" s="26">
        <v>1.1000000000000001</v>
      </c>
    </row>
    <row r="110" spans="1:15">
      <c r="A110" s="36" t="s">
        <v>91</v>
      </c>
      <c r="B110" s="26">
        <v>2.1008624040168493E-3</v>
      </c>
      <c r="C110" s="26">
        <v>0</v>
      </c>
      <c r="D110" s="26" t="s">
        <v>28</v>
      </c>
      <c r="E110" s="26" t="s">
        <v>28</v>
      </c>
      <c r="F110" s="26" t="s">
        <v>28</v>
      </c>
      <c r="G110" s="26" t="s">
        <v>38</v>
      </c>
      <c r="H110" s="26" t="s">
        <v>28</v>
      </c>
      <c r="I110" s="26" t="s">
        <v>38</v>
      </c>
      <c r="J110" s="26" t="s">
        <v>28</v>
      </c>
      <c r="K110" s="26" t="s">
        <v>28</v>
      </c>
      <c r="L110" s="26">
        <v>0.13674434505156402</v>
      </c>
      <c r="M110" s="26">
        <v>0.1</v>
      </c>
      <c r="N110" s="26">
        <v>2.2891152569531874E-2</v>
      </c>
      <c r="O110" s="26" t="s">
        <v>38</v>
      </c>
    </row>
    <row r="111" spans="1:15">
      <c r="A111" s="41" t="s">
        <v>80</v>
      </c>
      <c r="B111" s="26">
        <v>29.728631603273143</v>
      </c>
      <c r="C111" s="26">
        <v>29.8</v>
      </c>
      <c r="D111" s="26">
        <v>39.194269835318224</v>
      </c>
      <c r="E111" s="26">
        <v>35.200000000000003</v>
      </c>
      <c r="F111" s="26">
        <v>4.70817364425276</v>
      </c>
      <c r="G111" s="26">
        <v>13.1</v>
      </c>
      <c r="H111" s="26">
        <v>13.03824829359794</v>
      </c>
      <c r="I111" s="26">
        <v>12</v>
      </c>
      <c r="J111" s="26">
        <v>2.7758864505316083</v>
      </c>
      <c r="K111" s="26">
        <v>21.4</v>
      </c>
      <c r="L111" s="26">
        <v>0.99994302318956196</v>
      </c>
      <c r="M111" s="26">
        <v>1.7</v>
      </c>
      <c r="N111" s="26" t="s">
        <v>28</v>
      </c>
      <c r="O111" s="26" t="s">
        <v>28</v>
      </c>
    </row>
    <row r="112" spans="1:15" ht="30">
      <c r="A112" s="36" t="s">
        <v>81</v>
      </c>
      <c r="B112" s="26">
        <v>8.2969779094318206</v>
      </c>
      <c r="C112" s="26">
        <v>12.3</v>
      </c>
      <c r="D112" s="26">
        <v>11.007658973710209</v>
      </c>
      <c r="E112" s="26">
        <v>15</v>
      </c>
      <c r="F112" s="26">
        <v>0.7184703265489405</v>
      </c>
      <c r="G112" s="26">
        <v>3.8</v>
      </c>
      <c r="H112" s="26">
        <v>2.1077502838242457</v>
      </c>
      <c r="I112" s="26">
        <v>3.5</v>
      </c>
      <c r="J112" s="26">
        <v>2.0950086419106478E-2</v>
      </c>
      <c r="K112" s="26">
        <v>5.6</v>
      </c>
      <c r="L112" s="26">
        <v>3.4186086262891005E-2</v>
      </c>
      <c r="M112" s="26">
        <v>0.5</v>
      </c>
      <c r="N112" s="26" t="s">
        <v>28</v>
      </c>
      <c r="O112" s="26" t="s">
        <v>28</v>
      </c>
    </row>
    <row r="113" spans="1:15">
      <c r="A113" s="36" t="s">
        <v>82</v>
      </c>
      <c r="B113" s="26">
        <v>17.772833748253657</v>
      </c>
      <c r="C113" s="26">
        <v>15.2</v>
      </c>
      <c r="D113" s="26">
        <v>23.306007350490464</v>
      </c>
      <c r="E113" s="26">
        <v>17.399999999999999</v>
      </c>
      <c r="F113" s="26">
        <v>3.9719504171931619</v>
      </c>
      <c r="G113" s="26">
        <v>8.8000000000000007</v>
      </c>
      <c r="H113" s="26">
        <v>10.916671659515371</v>
      </c>
      <c r="I113" s="26">
        <v>8.1</v>
      </c>
      <c r="J113" s="26">
        <v>2.6239983239930864</v>
      </c>
      <c r="K113" s="26">
        <v>13.5</v>
      </c>
      <c r="L113" s="26">
        <v>0.6637798416044669</v>
      </c>
      <c r="M113" s="26">
        <v>0.9</v>
      </c>
      <c r="N113" s="26" t="s">
        <v>28</v>
      </c>
      <c r="O113" s="26" t="s">
        <v>28</v>
      </c>
    </row>
    <row r="114" spans="1:15" ht="30">
      <c r="A114" s="36" t="s">
        <v>83</v>
      </c>
      <c r="B114" s="26">
        <v>0.64563703400245798</v>
      </c>
      <c r="C114" s="26">
        <v>0.3</v>
      </c>
      <c r="D114" s="26">
        <v>0.86263030610127089</v>
      </c>
      <c r="E114" s="26">
        <v>0.4</v>
      </c>
      <c r="F114" s="26" t="s">
        <v>28</v>
      </c>
      <c r="G114" s="26" t="s">
        <v>28</v>
      </c>
      <c r="H114" s="26" t="s">
        <v>28</v>
      </c>
      <c r="I114" s="26" t="s">
        <v>28</v>
      </c>
      <c r="J114" s="26" t="s">
        <v>28</v>
      </c>
      <c r="K114" s="26" t="s">
        <v>28</v>
      </c>
      <c r="L114" s="26" t="s">
        <v>28</v>
      </c>
      <c r="M114" s="26" t="s">
        <v>28</v>
      </c>
      <c r="N114" s="26" t="s">
        <v>28</v>
      </c>
      <c r="O114" s="26" t="s">
        <v>28</v>
      </c>
    </row>
    <row r="115" spans="1:15">
      <c r="A115" s="36" t="s">
        <v>84</v>
      </c>
      <c r="B115" s="26">
        <v>2.8349037279803357</v>
      </c>
      <c r="C115" s="26">
        <v>1.8</v>
      </c>
      <c r="D115" s="26">
        <v>3.78769144557157</v>
      </c>
      <c r="E115" s="26">
        <v>2.2999999999999998</v>
      </c>
      <c r="F115" s="26" t="s">
        <v>28</v>
      </c>
      <c r="G115" s="26">
        <v>0.2</v>
      </c>
      <c r="H115" s="26" t="s">
        <v>28</v>
      </c>
      <c r="I115" s="26">
        <v>0.2</v>
      </c>
      <c r="J115" s="26" t="s">
        <v>28</v>
      </c>
      <c r="K115" s="26">
        <v>0.2</v>
      </c>
      <c r="L115" s="26">
        <v>2.8488405219075836E-3</v>
      </c>
      <c r="M115" s="26">
        <v>0.1</v>
      </c>
      <c r="N115" s="26" t="s">
        <v>28</v>
      </c>
      <c r="O115" s="26" t="s">
        <v>28</v>
      </c>
    </row>
    <row r="116" spans="1:15" ht="30">
      <c r="A116" s="36" t="s">
        <v>85</v>
      </c>
      <c r="B116" s="26">
        <v>4.4118110484353832E-3</v>
      </c>
      <c r="C116" s="26">
        <v>0</v>
      </c>
      <c r="D116" s="26">
        <v>5.3893342044593262E-3</v>
      </c>
      <c r="E116" s="26" t="s">
        <v>28</v>
      </c>
      <c r="F116" s="26" t="s">
        <v>28</v>
      </c>
      <c r="G116" s="26" t="s">
        <v>28</v>
      </c>
      <c r="H116" s="26" t="s">
        <v>28</v>
      </c>
      <c r="I116" s="26" t="s">
        <v>28</v>
      </c>
      <c r="J116" s="26" t="s">
        <v>28</v>
      </c>
      <c r="K116" s="26" t="s">
        <v>28</v>
      </c>
      <c r="L116" s="26">
        <v>2.5639564697168254E-2</v>
      </c>
      <c r="M116" s="26">
        <v>0</v>
      </c>
      <c r="N116" s="26" t="s">
        <v>28</v>
      </c>
      <c r="O116" s="26" t="s">
        <v>28</v>
      </c>
    </row>
    <row r="117" spans="1:15" ht="25.5">
      <c r="A117" s="44" t="s">
        <v>92</v>
      </c>
      <c r="B117" s="30">
        <v>7030</v>
      </c>
      <c r="C117" s="30">
        <v>5549.6</v>
      </c>
      <c r="D117" s="30">
        <v>1839</v>
      </c>
      <c r="E117" s="30">
        <v>1212.5999999999999</v>
      </c>
      <c r="F117" s="30">
        <v>37</v>
      </c>
      <c r="G117" s="30">
        <v>14.4</v>
      </c>
      <c r="H117" s="30">
        <v>15</v>
      </c>
      <c r="I117" s="30">
        <v>14.4</v>
      </c>
      <c r="J117" s="30">
        <v>22</v>
      </c>
      <c r="K117" s="30" t="s">
        <v>28</v>
      </c>
      <c r="L117" s="30">
        <v>3021</v>
      </c>
      <c r="M117" s="30">
        <v>1902.9</v>
      </c>
      <c r="N117" s="30">
        <v>2132</v>
      </c>
      <c r="O117" s="30">
        <v>2419.6999999999998</v>
      </c>
    </row>
    <row r="118" spans="1:15" ht="30">
      <c r="A118" s="41" t="s">
        <v>93</v>
      </c>
      <c r="B118" s="26">
        <v>1660</v>
      </c>
      <c r="C118" s="26">
        <v>1202.9000000000001</v>
      </c>
      <c r="D118" s="26">
        <v>422</v>
      </c>
      <c r="E118" s="26">
        <v>108</v>
      </c>
      <c r="F118" s="26">
        <v>5</v>
      </c>
      <c r="G118" s="26">
        <v>3.9</v>
      </c>
      <c r="H118" s="26">
        <v>4</v>
      </c>
      <c r="I118" s="26">
        <v>3.9</v>
      </c>
      <c r="J118" s="26">
        <v>1</v>
      </c>
      <c r="K118" s="26" t="s">
        <v>28</v>
      </c>
      <c r="L118" s="26">
        <v>827</v>
      </c>
      <c r="M118" s="26">
        <v>485.8</v>
      </c>
      <c r="N118" s="26">
        <v>407</v>
      </c>
      <c r="O118" s="26">
        <v>605.20000000000005</v>
      </c>
    </row>
    <row r="119" spans="1:15" ht="30">
      <c r="A119" s="24" t="s">
        <v>94</v>
      </c>
      <c r="B119" s="26">
        <v>1530</v>
      </c>
      <c r="C119" s="26">
        <v>1025.7</v>
      </c>
      <c r="D119" s="26">
        <v>414</v>
      </c>
      <c r="E119" s="26">
        <v>106.3</v>
      </c>
      <c r="F119" s="26">
        <v>5</v>
      </c>
      <c r="G119" s="26">
        <v>3.7</v>
      </c>
      <c r="H119" s="26">
        <v>4</v>
      </c>
      <c r="I119" s="26">
        <v>3.7</v>
      </c>
      <c r="J119" s="26">
        <v>1</v>
      </c>
      <c r="K119" s="26" t="s">
        <v>28</v>
      </c>
      <c r="L119" s="26">
        <v>772</v>
      </c>
      <c r="M119" s="26">
        <v>424</v>
      </c>
      <c r="N119" s="26">
        <v>341</v>
      </c>
      <c r="O119" s="26">
        <v>491.7</v>
      </c>
    </row>
    <row r="120" spans="1:15">
      <c r="A120" s="24" t="s">
        <v>95</v>
      </c>
      <c r="B120" s="26">
        <v>83</v>
      </c>
      <c r="C120" s="26">
        <v>99.3</v>
      </c>
      <c r="D120" s="26">
        <v>1.2</v>
      </c>
      <c r="E120" s="26">
        <v>1.7</v>
      </c>
      <c r="F120" s="26">
        <v>0.2</v>
      </c>
      <c r="G120" s="26">
        <v>0.2</v>
      </c>
      <c r="H120" s="26">
        <v>0.2</v>
      </c>
      <c r="I120" s="26">
        <v>0.2</v>
      </c>
      <c r="J120" s="26" t="s">
        <v>28</v>
      </c>
      <c r="K120" s="26" t="s">
        <v>28</v>
      </c>
      <c r="L120" s="26">
        <v>27</v>
      </c>
      <c r="M120" s="26">
        <v>31.5</v>
      </c>
      <c r="N120" s="26">
        <v>55</v>
      </c>
      <c r="O120" s="26">
        <v>65.900000000000006</v>
      </c>
    </row>
    <row r="121" spans="1:15">
      <c r="A121" s="41" t="s">
        <v>96</v>
      </c>
      <c r="B121" s="26">
        <v>1067</v>
      </c>
      <c r="C121" s="26">
        <v>1335.4</v>
      </c>
      <c r="D121" s="26">
        <v>153</v>
      </c>
      <c r="E121" s="26">
        <v>53.1</v>
      </c>
      <c r="F121" s="26">
        <v>3</v>
      </c>
      <c r="G121" s="26">
        <v>1</v>
      </c>
      <c r="H121" s="26">
        <v>2</v>
      </c>
      <c r="I121" s="26">
        <v>1</v>
      </c>
      <c r="J121" s="26">
        <v>1</v>
      </c>
      <c r="K121" s="26" t="s">
        <v>28</v>
      </c>
      <c r="L121" s="26">
        <v>462</v>
      </c>
      <c r="M121" s="26">
        <v>573.1</v>
      </c>
      <c r="N121" s="26">
        <v>449</v>
      </c>
      <c r="O121" s="26">
        <v>708.2</v>
      </c>
    </row>
    <row r="122" spans="1:15" ht="30">
      <c r="A122" s="24" t="s">
        <v>97</v>
      </c>
      <c r="B122" s="26">
        <v>113</v>
      </c>
      <c r="C122" s="26">
        <v>135</v>
      </c>
      <c r="D122" s="26">
        <v>8</v>
      </c>
      <c r="E122" s="26">
        <v>0.6</v>
      </c>
      <c r="F122" s="26">
        <v>0.5</v>
      </c>
      <c r="G122" s="26">
        <v>0.1</v>
      </c>
      <c r="H122" s="26">
        <v>0.2</v>
      </c>
      <c r="I122" s="26">
        <v>0.1</v>
      </c>
      <c r="J122" s="26">
        <v>0.3</v>
      </c>
      <c r="K122" s="26" t="s">
        <v>28</v>
      </c>
      <c r="L122" s="26">
        <v>52</v>
      </c>
      <c r="M122" s="26">
        <v>47.9</v>
      </c>
      <c r="N122" s="26">
        <v>53</v>
      </c>
      <c r="O122" s="26">
        <v>86.3</v>
      </c>
    </row>
    <row r="123" spans="1:15">
      <c r="A123" s="24" t="s">
        <v>98</v>
      </c>
      <c r="B123" s="26">
        <v>926</v>
      </c>
      <c r="C123" s="26">
        <v>1193.4000000000001</v>
      </c>
      <c r="D123" s="26">
        <v>138</v>
      </c>
      <c r="E123" s="26">
        <v>45.5</v>
      </c>
      <c r="F123" s="26">
        <v>1.2</v>
      </c>
      <c r="G123" s="26">
        <v>0.9</v>
      </c>
      <c r="H123" s="26">
        <v>1</v>
      </c>
      <c r="I123" s="26">
        <v>0.9</v>
      </c>
      <c r="J123" s="26">
        <v>0.2</v>
      </c>
      <c r="K123" s="26" t="s">
        <v>28</v>
      </c>
      <c r="L123" s="26">
        <v>394</v>
      </c>
      <c r="M123" s="26">
        <v>525.1</v>
      </c>
      <c r="N123" s="26">
        <v>392</v>
      </c>
      <c r="O123" s="26">
        <v>621.9</v>
      </c>
    </row>
    <row r="124" spans="1:15">
      <c r="A124" s="24" t="s">
        <v>99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  <c r="I124" s="26" t="s">
        <v>28</v>
      </c>
      <c r="J124" s="26" t="s">
        <v>28</v>
      </c>
      <c r="K124" s="26" t="s">
        <v>28</v>
      </c>
      <c r="L124" s="26" t="s">
        <v>28</v>
      </c>
      <c r="M124" s="26" t="s">
        <v>28</v>
      </c>
      <c r="N124" s="26" t="s">
        <v>28</v>
      </c>
      <c r="O124" s="26" t="s">
        <v>28</v>
      </c>
    </row>
    <row r="125" spans="1:15">
      <c r="A125" s="24" t="s">
        <v>100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  <c r="I125" s="26" t="s">
        <v>28</v>
      </c>
      <c r="J125" s="26" t="s">
        <v>28</v>
      </c>
      <c r="K125" s="26" t="s">
        <v>28</v>
      </c>
      <c r="L125" s="26" t="s">
        <v>28</v>
      </c>
      <c r="M125" s="26" t="s">
        <v>28</v>
      </c>
      <c r="N125" s="26" t="s">
        <v>28</v>
      </c>
      <c r="O125" s="26" t="s">
        <v>28</v>
      </c>
    </row>
    <row r="126" spans="1:15">
      <c r="A126" s="24" t="s">
        <v>101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  <c r="I126" s="26" t="s">
        <v>28</v>
      </c>
      <c r="J126" s="26" t="s">
        <v>28</v>
      </c>
      <c r="K126" s="26" t="s">
        <v>28</v>
      </c>
      <c r="L126" s="26" t="s">
        <v>28</v>
      </c>
      <c r="M126" s="26" t="s">
        <v>28</v>
      </c>
      <c r="N126" s="26" t="s">
        <v>28</v>
      </c>
      <c r="O126" s="26" t="s">
        <v>28</v>
      </c>
    </row>
    <row r="127" spans="1:15">
      <c r="A127" s="24" t="s">
        <v>102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  <c r="I127" s="26" t="s">
        <v>28</v>
      </c>
      <c r="J127" s="26" t="s">
        <v>28</v>
      </c>
      <c r="K127" s="26" t="s">
        <v>28</v>
      </c>
      <c r="L127" s="26" t="s">
        <v>28</v>
      </c>
      <c r="M127" s="26" t="s">
        <v>28</v>
      </c>
      <c r="N127" s="26" t="s">
        <v>28</v>
      </c>
      <c r="O127" s="26" t="s">
        <v>28</v>
      </c>
    </row>
    <row r="128" spans="1:15">
      <c r="A128" s="41" t="s">
        <v>103</v>
      </c>
      <c r="B128" s="26" t="s">
        <v>28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 t="s">
        <v>28</v>
      </c>
      <c r="H128" s="26" t="s">
        <v>28</v>
      </c>
      <c r="I128" s="26" t="s">
        <v>28</v>
      </c>
      <c r="J128" s="26" t="s">
        <v>28</v>
      </c>
      <c r="K128" s="26" t="s">
        <v>28</v>
      </c>
      <c r="L128" s="26" t="s">
        <v>28</v>
      </c>
      <c r="M128" s="26" t="s">
        <v>28</v>
      </c>
      <c r="N128" s="26" t="s">
        <v>28</v>
      </c>
      <c r="O128" s="26" t="s">
        <v>28</v>
      </c>
    </row>
    <row r="129" spans="1:15">
      <c r="A129" s="41" t="s">
        <v>104</v>
      </c>
      <c r="B129" s="26" t="s">
        <v>28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 t="s">
        <v>28</v>
      </c>
      <c r="H129" s="26" t="s">
        <v>28</v>
      </c>
      <c r="I129" s="26" t="s">
        <v>28</v>
      </c>
      <c r="J129" s="26" t="s">
        <v>28</v>
      </c>
      <c r="K129" s="26" t="s">
        <v>28</v>
      </c>
      <c r="L129" s="26" t="s">
        <v>28</v>
      </c>
      <c r="M129" s="26" t="s">
        <v>28</v>
      </c>
      <c r="N129" s="26" t="s">
        <v>28</v>
      </c>
      <c r="O129" s="26" t="s">
        <v>28</v>
      </c>
    </row>
    <row r="130" spans="1:15">
      <c r="A130" s="41" t="s">
        <v>105</v>
      </c>
      <c r="B130" s="26" t="s">
        <v>28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 t="s">
        <v>28</v>
      </c>
      <c r="H130" s="26" t="s">
        <v>28</v>
      </c>
      <c r="I130" s="26" t="s">
        <v>28</v>
      </c>
      <c r="J130" s="26" t="s">
        <v>28</v>
      </c>
      <c r="K130" s="26" t="s">
        <v>28</v>
      </c>
      <c r="L130" s="26" t="s">
        <v>28</v>
      </c>
      <c r="M130" s="26" t="s">
        <v>28</v>
      </c>
      <c r="N130" s="26" t="s">
        <v>28</v>
      </c>
      <c r="O130" s="26" t="s">
        <v>28</v>
      </c>
    </row>
    <row r="131" spans="1:15">
      <c r="A131" s="41" t="s">
        <v>106</v>
      </c>
      <c r="B131" s="26">
        <v>4310</v>
      </c>
      <c r="C131" s="26">
        <v>3011.3</v>
      </c>
      <c r="D131" s="26">
        <v>1264</v>
      </c>
      <c r="E131" s="26">
        <v>1051.5</v>
      </c>
      <c r="F131" s="26">
        <v>31</v>
      </c>
      <c r="G131" s="26">
        <v>9.5</v>
      </c>
      <c r="H131" s="26">
        <v>10</v>
      </c>
      <c r="I131" s="26">
        <v>9.5</v>
      </c>
      <c r="J131" s="26">
        <v>21</v>
      </c>
      <c r="K131" s="26" t="s">
        <v>28</v>
      </c>
      <c r="L131" s="26">
        <v>1732</v>
      </c>
      <c r="M131" s="26">
        <v>844</v>
      </c>
      <c r="N131" s="26">
        <v>1283</v>
      </c>
      <c r="O131" s="26">
        <v>1106.3</v>
      </c>
    </row>
    <row r="132" spans="1:15" ht="30">
      <c r="A132" s="24" t="s">
        <v>107</v>
      </c>
      <c r="B132" s="26">
        <v>743</v>
      </c>
      <c r="C132" s="26">
        <v>438.2</v>
      </c>
      <c r="D132" s="26">
        <v>90</v>
      </c>
      <c r="E132" s="26">
        <v>45.5</v>
      </c>
      <c r="F132" s="26">
        <v>20</v>
      </c>
      <c r="G132" s="26">
        <v>2.2000000000000002</v>
      </c>
      <c r="H132" s="26">
        <v>1</v>
      </c>
      <c r="I132" s="26">
        <v>2.2000000000000002</v>
      </c>
      <c r="J132" s="26">
        <v>19</v>
      </c>
      <c r="K132" s="26" t="s">
        <v>28</v>
      </c>
      <c r="L132" s="26">
        <v>152</v>
      </c>
      <c r="M132" s="26">
        <v>178</v>
      </c>
      <c r="N132" s="26">
        <v>481</v>
      </c>
      <c r="O132" s="26">
        <v>212.4</v>
      </c>
    </row>
    <row r="133" spans="1:15">
      <c r="A133" s="24" t="s">
        <v>108</v>
      </c>
      <c r="B133" s="26">
        <v>961</v>
      </c>
      <c r="C133" s="26">
        <v>581.29999999999995</v>
      </c>
      <c r="D133" s="26">
        <v>256</v>
      </c>
      <c r="E133" s="26">
        <v>133.5</v>
      </c>
      <c r="F133" s="26">
        <v>6</v>
      </c>
      <c r="G133" s="26">
        <v>3.3</v>
      </c>
      <c r="H133" s="26">
        <v>5</v>
      </c>
      <c r="I133" s="26">
        <v>3.3</v>
      </c>
      <c r="J133" s="26">
        <v>1</v>
      </c>
      <c r="K133" s="26" t="s">
        <v>28</v>
      </c>
      <c r="L133" s="26">
        <v>221</v>
      </c>
      <c r="M133" s="26">
        <v>220.1</v>
      </c>
      <c r="N133" s="26">
        <v>478</v>
      </c>
      <c r="O133" s="26">
        <v>224.3</v>
      </c>
    </row>
    <row r="134" spans="1:15">
      <c r="A134" s="24" t="s">
        <v>109</v>
      </c>
      <c r="B134" s="26">
        <v>1468</v>
      </c>
      <c r="C134" s="26">
        <v>705.5</v>
      </c>
      <c r="D134" s="26">
        <v>445</v>
      </c>
      <c r="E134" s="26">
        <v>357</v>
      </c>
      <c r="F134" s="26">
        <v>4</v>
      </c>
      <c r="G134" s="26">
        <v>2.4</v>
      </c>
      <c r="H134" s="26">
        <v>3</v>
      </c>
      <c r="I134" s="26">
        <v>2.4</v>
      </c>
      <c r="J134" s="26">
        <v>1</v>
      </c>
      <c r="K134" s="26" t="s">
        <v>28</v>
      </c>
      <c r="L134" s="26">
        <v>897</v>
      </c>
      <c r="M134" s="26">
        <v>186.5</v>
      </c>
      <c r="N134" s="26">
        <v>122</v>
      </c>
      <c r="O134" s="26">
        <v>159.6</v>
      </c>
    </row>
    <row r="135" spans="1:15">
      <c r="A135" s="24" t="s">
        <v>110</v>
      </c>
      <c r="B135" s="26" t="s">
        <v>28</v>
      </c>
      <c r="C135" s="26">
        <v>114</v>
      </c>
      <c r="D135" s="26" t="s">
        <v>28</v>
      </c>
      <c r="E135" s="26">
        <v>2.1</v>
      </c>
      <c r="F135" s="26" t="s">
        <v>28</v>
      </c>
      <c r="G135" s="26">
        <v>0.3</v>
      </c>
      <c r="H135" s="26" t="s">
        <v>28</v>
      </c>
      <c r="I135" s="26">
        <v>0.3</v>
      </c>
      <c r="J135" s="26" t="s">
        <v>28</v>
      </c>
      <c r="K135" s="26" t="s">
        <v>28</v>
      </c>
      <c r="L135" s="26" t="s">
        <v>28</v>
      </c>
      <c r="M135" s="26">
        <v>53.5</v>
      </c>
      <c r="N135" s="26" t="s">
        <v>28</v>
      </c>
      <c r="O135" s="26">
        <v>58.1</v>
      </c>
    </row>
    <row r="136" spans="1:15">
      <c r="A136" s="24" t="s">
        <v>111</v>
      </c>
      <c r="B136" s="26">
        <v>180</v>
      </c>
      <c r="C136" s="26">
        <v>196.1</v>
      </c>
      <c r="D136" s="26">
        <v>68</v>
      </c>
      <c r="E136" s="26">
        <v>93.8</v>
      </c>
      <c r="F136" s="26" t="s">
        <v>28</v>
      </c>
      <c r="G136" s="26" t="s">
        <v>28</v>
      </c>
      <c r="H136" s="26" t="s">
        <v>28</v>
      </c>
      <c r="I136" s="26" t="s">
        <v>28</v>
      </c>
      <c r="J136" s="26" t="s">
        <v>28</v>
      </c>
      <c r="K136" s="26" t="s">
        <v>28</v>
      </c>
      <c r="L136" s="26">
        <v>99</v>
      </c>
      <c r="M136" s="26">
        <v>26.8</v>
      </c>
      <c r="N136" s="26">
        <v>13</v>
      </c>
      <c r="O136" s="26">
        <v>65.5</v>
      </c>
    </row>
    <row r="137" spans="1:15">
      <c r="A137" s="24" t="s">
        <v>112</v>
      </c>
      <c r="B137" s="26">
        <v>582</v>
      </c>
      <c r="C137" s="26">
        <v>546.29999999999995</v>
      </c>
      <c r="D137" s="26">
        <v>370</v>
      </c>
      <c r="E137" s="26">
        <v>363.9</v>
      </c>
      <c r="F137" s="26">
        <v>1</v>
      </c>
      <c r="G137" s="26">
        <v>0.4</v>
      </c>
      <c r="H137" s="26">
        <v>1</v>
      </c>
      <c r="I137" s="26">
        <v>0.4</v>
      </c>
      <c r="J137" s="26" t="s">
        <v>28</v>
      </c>
      <c r="K137" s="26" t="s">
        <v>28</v>
      </c>
      <c r="L137" s="26">
        <v>158</v>
      </c>
      <c r="M137" s="26">
        <v>52.7</v>
      </c>
      <c r="N137" s="26">
        <v>54</v>
      </c>
      <c r="O137" s="26">
        <v>129.30000000000001</v>
      </c>
    </row>
    <row r="138" spans="1:15" ht="85.5">
      <c r="A138" s="45" t="s">
        <v>113</v>
      </c>
      <c r="B138" s="19" t="s">
        <v>87</v>
      </c>
      <c r="C138" s="19"/>
      <c r="D138" s="19"/>
      <c r="E138" s="19" t="s">
        <v>87</v>
      </c>
      <c r="F138" s="19"/>
      <c r="G138" s="19" t="s">
        <v>87</v>
      </c>
      <c r="H138" s="19"/>
      <c r="I138" s="19"/>
      <c r="J138" s="19"/>
      <c r="K138" s="19"/>
      <c r="L138" s="19"/>
      <c r="M138" s="19" t="s">
        <v>87</v>
      </c>
      <c r="N138" s="19"/>
      <c r="O138" s="19" t="s">
        <v>87</v>
      </c>
    </row>
    <row r="139" spans="1:15">
      <c r="A139" s="46" t="s">
        <v>114</v>
      </c>
      <c r="B139" s="26">
        <v>23.6</v>
      </c>
      <c r="C139" s="26">
        <v>21.7</v>
      </c>
      <c r="D139" s="26">
        <v>22.947253942359978</v>
      </c>
      <c r="E139" s="26">
        <v>8.9</v>
      </c>
      <c r="F139" s="26">
        <v>13.513513513513514</v>
      </c>
      <c r="G139" s="26">
        <v>27.1</v>
      </c>
      <c r="H139" s="26">
        <v>26.666666666666668</v>
      </c>
      <c r="I139" s="26">
        <v>27.1</v>
      </c>
      <c r="J139" s="26">
        <v>4.5454545454545459</v>
      </c>
      <c r="K139" s="26" t="s">
        <v>28</v>
      </c>
      <c r="L139" s="26">
        <v>27.375041377027475</v>
      </c>
      <c r="M139" s="26">
        <v>25.5</v>
      </c>
      <c r="N139" s="26">
        <v>19.090056285178235</v>
      </c>
      <c r="O139" s="26">
        <v>25</v>
      </c>
    </row>
    <row r="140" spans="1:15">
      <c r="A140" s="41" t="s">
        <v>115</v>
      </c>
      <c r="B140" s="26">
        <v>15.2</v>
      </c>
      <c r="C140" s="26">
        <v>24.1</v>
      </c>
      <c r="D140" s="26">
        <v>8.3197389885807507</v>
      </c>
      <c r="E140" s="26">
        <v>4.4000000000000004</v>
      </c>
      <c r="F140" s="26">
        <v>8.1081081081081088</v>
      </c>
      <c r="G140" s="26">
        <v>6.9</v>
      </c>
      <c r="H140" s="26">
        <v>13.333333333333334</v>
      </c>
      <c r="I140" s="26">
        <v>6.9</v>
      </c>
      <c r="J140" s="26">
        <v>4.5454545454545459</v>
      </c>
      <c r="K140" s="26" t="s">
        <v>28</v>
      </c>
      <c r="L140" s="26">
        <v>15.29294935451837</v>
      </c>
      <c r="M140" s="26">
        <v>30.1</v>
      </c>
      <c r="N140" s="26">
        <v>21.060037523452159</v>
      </c>
      <c r="O140" s="26">
        <v>29.3</v>
      </c>
    </row>
    <row r="141" spans="1:15">
      <c r="A141" s="41" t="s">
        <v>116</v>
      </c>
      <c r="B141" s="26" t="s">
        <v>28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 t="s">
        <v>28</v>
      </c>
      <c r="H141" s="26" t="s">
        <v>28</v>
      </c>
      <c r="I141" s="26" t="s">
        <v>28</v>
      </c>
      <c r="J141" s="26" t="s">
        <v>28</v>
      </c>
      <c r="K141" s="26" t="s">
        <v>28</v>
      </c>
      <c r="L141" s="26" t="s">
        <v>28</v>
      </c>
      <c r="M141" s="26" t="s">
        <v>28</v>
      </c>
      <c r="N141" s="26" t="s">
        <v>28</v>
      </c>
      <c r="O141" s="26" t="s">
        <v>28</v>
      </c>
    </row>
    <row r="142" spans="1:15">
      <c r="A142" s="41" t="s">
        <v>117</v>
      </c>
      <c r="B142" s="26" t="s">
        <v>28</v>
      </c>
      <c r="C142" s="26" t="s">
        <v>28</v>
      </c>
      <c r="D142" s="26" t="s">
        <v>28</v>
      </c>
      <c r="E142" s="26" t="s">
        <v>28</v>
      </c>
      <c r="F142" s="26" t="s">
        <v>28</v>
      </c>
      <c r="G142" s="26" t="s">
        <v>28</v>
      </c>
      <c r="H142" s="26" t="s">
        <v>28</v>
      </c>
      <c r="I142" s="26" t="s">
        <v>28</v>
      </c>
      <c r="J142" s="26" t="s">
        <v>28</v>
      </c>
      <c r="K142" s="26" t="s">
        <v>28</v>
      </c>
      <c r="L142" s="26" t="s">
        <v>28</v>
      </c>
      <c r="M142" s="26" t="s">
        <v>28</v>
      </c>
      <c r="N142" s="26" t="s">
        <v>28</v>
      </c>
      <c r="O142" s="26" t="s">
        <v>28</v>
      </c>
    </row>
    <row r="143" spans="1:15">
      <c r="A143" s="41" t="s">
        <v>118</v>
      </c>
      <c r="B143" s="26" t="s">
        <v>28</v>
      </c>
      <c r="C143" s="26" t="s">
        <v>28</v>
      </c>
      <c r="D143" s="26" t="s">
        <v>28</v>
      </c>
      <c r="E143" s="26" t="s">
        <v>28</v>
      </c>
      <c r="F143" s="26" t="s">
        <v>28</v>
      </c>
      <c r="G143" s="26" t="s">
        <v>28</v>
      </c>
      <c r="H143" s="26" t="s">
        <v>28</v>
      </c>
      <c r="I143" s="26" t="s">
        <v>28</v>
      </c>
      <c r="J143" s="26" t="s">
        <v>28</v>
      </c>
      <c r="K143" s="26" t="s">
        <v>28</v>
      </c>
      <c r="L143" s="26" t="s">
        <v>28</v>
      </c>
      <c r="M143" s="26" t="s">
        <v>28</v>
      </c>
      <c r="N143" s="26" t="s">
        <v>28</v>
      </c>
      <c r="O143" s="26" t="s">
        <v>28</v>
      </c>
    </row>
    <row r="144" spans="1:15">
      <c r="A144" s="41" t="s">
        <v>119</v>
      </c>
      <c r="B144" s="26">
        <v>61.3</v>
      </c>
      <c r="C144" s="26">
        <v>54.3</v>
      </c>
      <c r="D144" s="26">
        <v>68.733007069059269</v>
      </c>
      <c r="E144" s="26">
        <v>86.7</v>
      </c>
      <c r="F144" s="26">
        <v>83.78378378378379</v>
      </c>
      <c r="G144" s="26">
        <v>66</v>
      </c>
      <c r="H144" s="26">
        <v>66.666666666666657</v>
      </c>
      <c r="I144" s="26">
        <v>66</v>
      </c>
      <c r="J144" s="26">
        <v>95.454545454545453</v>
      </c>
      <c r="K144" s="26" t="s">
        <v>28</v>
      </c>
      <c r="L144" s="26">
        <v>57.332009268454151</v>
      </c>
      <c r="M144" s="26">
        <v>44.4</v>
      </c>
      <c r="N144" s="26">
        <v>60.178236397748599</v>
      </c>
      <c r="O144" s="26">
        <v>45.7</v>
      </c>
    </row>
    <row r="145" spans="1:16">
      <c r="A145" s="47" t="s">
        <v>120</v>
      </c>
      <c r="B145" s="30" t="s">
        <v>28</v>
      </c>
      <c r="C145" s="30">
        <v>12.3</v>
      </c>
      <c r="D145" s="30" t="s">
        <v>28</v>
      </c>
      <c r="E145" s="30">
        <v>1.8</v>
      </c>
      <c r="F145" s="30" t="s">
        <v>28</v>
      </c>
      <c r="G145" s="30">
        <v>0.1</v>
      </c>
      <c r="H145" s="30" t="s">
        <v>28</v>
      </c>
      <c r="I145" s="30">
        <v>0.1</v>
      </c>
      <c r="J145" s="30" t="s">
        <v>28</v>
      </c>
      <c r="K145" s="30" t="s">
        <v>28</v>
      </c>
      <c r="L145" s="30" t="s">
        <v>28</v>
      </c>
      <c r="M145" s="30">
        <v>4.4000000000000004</v>
      </c>
      <c r="N145" s="30" t="s">
        <v>28</v>
      </c>
      <c r="O145" s="30">
        <v>6</v>
      </c>
    </row>
    <row r="146" spans="1:16" ht="25.5">
      <c r="A146" s="45" t="s">
        <v>121</v>
      </c>
      <c r="B146" s="19" t="s">
        <v>87</v>
      </c>
      <c r="C146" s="19" t="s">
        <v>87</v>
      </c>
      <c r="D146" s="19"/>
      <c r="E146" s="19" t="s">
        <v>87</v>
      </c>
      <c r="F146" s="19"/>
      <c r="G146" s="19" t="s">
        <v>87</v>
      </c>
      <c r="H146" s="19"/>
      <c r="I146" s="19"/>
      <c r="J146" s="19"/>
      <c r="K146" s="19"/>
      <c r="L146" s="19"/>
      <c r="M146" s="19" t="s">
        <v>87</v>
      </c>
      <c r="N146" s="19"/>
      <c r="O146" s="19" t="s">
        <v>87</v>
      </c>
    </row>
    <row r="147" spans="1:16">
      <c r="A147" s="48" t="s">
        <v>122</v>
      </c>
      <c r="B147" s="92">
        <v>762045</v>
      </c>
      <c r="C147" s="23">
        <v>490530</v>
      </c>
      <c r="D147" s="92">
        <f>468620+12123+1047</f>
        <v>481790</v>
      </c>
      <c r="E147" s="23">
        <v>343129</v>
      </c>
      <c r="F147" s="92">
        <f>3418+676</f>
        <v>4094</v>
      </c>
      <c r="G147" s="23">
        <v>23314</v>
      </c>
      <c r="H147" s="92">
        <v>3418</v>
      </c>
      <c r="I147" s="23">
        <v>18930</v>
      </c>
      <c r="J147" s="92">
        <v>676</v>
      </c>
      <c r="K147" s="23">
        <v>4384</v>
      </c>
      <c r="L147" s="92">
        <v>276120</v>
      </c>
      <c r="M147" s="23">
        <v>124075</v>
      </c>
      <c r="N147" s="92">
        <v>41</v>
      </c>
      <c r="O147" s="23">
        <v>12</v>
      </c>
    </row>
    <row r="148" spans="1:16">
      <c r="A148" s="49" t="s">
        <v>123</v>
      </c>
      <c r="B148" s="93">
        <f>B150+B151</f>
        <v>762045</v>
      </c>
      <c r="C148" s="23">
        <v>490530</v>
      </c>
      <c r="D148" s="94">
        <f>D150+D151</f>
        <v>481790</v>
      </c>
      <c r="E148" s="23">
        <v>343129</v>
      </c>
      <c r="F148" s="93">
        <f>F150+F151</f>
        <v>4094</v>
      </c>
      <c r="G148" s="23">
        <v>23314</v>
      </c>
      <c r="H148" s="93">
        <f>H150+H151</f>
        <v>3418</v>
      </c>
      <c r="I148" s="23">
        <v>18930</v>
      </c>
      <c r="J148" s="93">
        <v>676</v>
      </c>
      <c r="K148" s="23">
        <v>4384</v>
      </c>
      <c r="L148" s="93">
        <v>276120</v>
      </c>
      <c r="M148" s="23">
        <v>124075</v>
      </c>
      <c r="N148" s="93">
        <v>41</v>
      </c>
      <c r="O148" s="23">
        <v>12</v>
      </c>
    </row>
    <row r="149" spans="1:16">
      <c r="A149" s="50" t="s">
        <v>124</v>
      </c>
      <c r="B149" s="92">
        <v>282334</v>
      </c>
      <c r="C149" s="23">
        <v>187703</v>
      </c>
      <c r="D149" s="92">
        <f>166622+4503+378</f>
        <v>171503</v>
      </c>
      <c r="E149" s="23">
        <v>128696</v>
      </c>
      <c r="F149" s="92">
        <f>1451+246</f>
        <v>1697</v>
      </c>
      <c r="G149" s="23">
        <v>10744</v>
      </c>
      <c r="H149" s="92">
        <v>1451</v>
      </c>
      <c r="I149" s="23">
        <v>8822</v>
      </c>
      <c r="J149" s="92">
        <v>246</v>
      </c>
      <c r="K149" s="23">
        <v>1922</v>
      </c>
      <c r="L149" s="92">
        <v>109111</v>
      </c>
      <c r="M149" s="23">
        <v>48258</v>
      </c>
      <c r="N149" s="92">
        <v>23</v>
      </c>
      <c r="O149" s="23">
        <v>5</v>
      </c>
    </row>
    <row r="150" spans="1:16">
      <c r="A150" s="51" t="s">
        <v>125</v>
      </c>
      <c r="B150" s="92">
        <v>741831</v>
      </c>
      <c r="C150" s="23">
        <v>455049</v>
      </c>
      <c r="D150" s="92">
        <f>449210+11931+1047</f>
        <v>462188</v>
      </c>
      <c r="E150" s="23">
        <v>322061</v>
      </c>
      <c r="F150" s="92">
        <f>3298+676</f>
        <v>3974</v>
      </c>
      <c r="G150" s="23">
        <v>15809</v>
      </c>
      <c r="H150" s="92">
        <v>3298</v>
      </c>
      <c r="I150" s="23">
        <v>13957</v>
      </c>
      <c r="J150" s="92">
        <v>676</v>
      </c>
      <c r="K150" s="23">
        <v>1852</v>
      </c>
      <c r="L150" s="92">
        <v>275628</v>
      </c>
      <c r="M150" s="23">
        <v>117167</v>
      </c>
      <c r="N150" s="92">
        <v>41</v>
      </c>
      <c r="O150" s="23">
        <v>12</v>
      </c>
      <c r="P150" s="4"/>
    </row>
    <row r="151" spans="1:16">
      <c r="A151" s="52" t="s">
        <v>126</v>
      </c>
      <c r="B151" s="92">
        <v>20214</v>
      </c>
      <c r="C151" s="23">
        <v>35481</v>
      </c>
      <c r="D151" s="92">
        <f>19410+192</f>
        <v>19602</v>
      </c>
      <c r="E151" s="23">
        <v>21068</v>
      </c>
      <c r="F151" s="92">
        <v>120</v>
      </c>
      <c r="G151" s="23">
        <v>7505</v>
      </c>
      <c r="H151" s="92">
        <v>120</v>
      </c>
      <c r="I151" s="23">
        <v>4973</v>
      </c>
      <c r="J151" s="92" t="s">
        <v>28</v>
      </c>
      <c r="K151" s="23">
        <v>2532</v>
      </c>
      <c r="L151" s="92">
        <v>492</v>
      </c>
      <c r="M151" s="23">
        <v>6908</v>
      </c>
      <c r="N151" s="92" t="s">
        <v>28</v>
      </c>
      <c r="O151" s="23" t="s">
        <v>28</v>
      </c>
      <c r="P151" s="4"/>
    </row>
    <row r="152" spans="1:16">
      <c r="A152" s="53" t="s">
        <v>127</v>
      </c>
      <c r="B152" s="92" t="s">
        <v>28</v>
      </c>
      <c r="C152" s="23" t="s">
        <v>28</v>
      </c>
      <c r="D152" s="92" t="s">
        <v>28</v>
      </c>
      <c r="E152" s="23" t="s">
        <v>28</v>
      </c>
      <c r="F152" s="92" t="s">
        <v>28</v>
      </c>
      <c r="G152" s="23" t="s">
        <v>28</v>
      </c>
      <c r="H152" s="92" t="s">
        <v>28</v>
      </c>
      <c r="I152" s="23" t="s">
        <v>28</v>
      </c>
      <c r="J152" s="92" t="s">
        <v>28</v>
      </c>
      <c r="K152" s="23" t="s">
        <v>28</v>
      </c>
      <c r="L152" s="92" t="s">
        <v>28</v>
      </c>
      <c r="M152" s="23" t="s">
        <v>28</v>
      </c>
      <c r="N152" s="92" t="s">
        <v>28</v>
      </c>
      <c r="O152" s="23" t="s">
        <v>28</v>
      </c>
      <c r="P152" s="4"/>
    </row>
    <row r="153" spans="1:16">
      <c r="A153" s="54" t="s">
        <v>128</v>
      </c>
      <c r="B153" s="92">
        <v>377768</v>
      </c>
      <c r="C153" s="23">
        <v>377136</v>
      </c>
      <c r="D153" s="92">
        <f>72177+2622+6863</f>
        <v>81662</v>
      </c>
      <c r="E153" s="23">
        <v>256331</v>
      </c>
      <c r="F153" s="92">
        <f>6055+782</f>
        <v>6837</v>
      </c>
      <c r="G153" s="23">
        <v>11332</v>
      </c>
      <c r="H153" s="92">
        <v>6055</v>
      </c>
      <c r="I153" s="23">
        <v>9670</v>
      </c>
      <c r="J153" s="92">
        <v>782</v>
      </c>
      <c r="K153" s="23">
        <v>1662</v>
      </c>
      <c r="L153" s="92">
        <v>289130</v>
      </c>
      <c r="M153" s="23">
        <v>109465</v>
      </c>
      <c r="N153" s="92">
        <v>139</v>
      </c>
      <c r="O153" s="23">
        <v>8</v>
      </c>
      <c r="P153" s="4"/>
    </row>
    <row r="154" spans="1:16">
      <c r="A154" s="55" t="s">
        <v>129</v>
      </c>
      <c r="B154" s="92">
        <v>287029</v>
      </c>
      <c r="C154" s="23">
        <v>237002</v>
      </c>
      <c r="D154" s="92">
        <v>18883</v>
      </c>
      <c r="E154" s="23">
        <v>12180</v>
      </c>
      <c r="F154" s="92">
        <f>2086+50</f>
        <v>2136</v>
      </c>
      <c r="G154" s="23">
        <v>14172</v>
      </c>
      <c r="H154" s="92">
        <v>2086</v>
      </c>
      <c r="I154" s="23">
        <v>11731</v>
      </c>
      <c r="J154" s="92">
        <v>50</v>
      </c>
      <c r="K154" s="23">
        <v>2441</v>
      </c>
      <c r="L154" s="92">
        <v>265998</v>
      </c>
      <c r="M154" s="23">
        <v>210565</v>
      </c>
      <c r="N154" s="92">
        <v>12</v>
      </c>
      <c r="O154" s="23">
        <v>85</v>
      </c>
      <c r="P154" s="4"/>
    </row>
    <row r="155" spans="1:16">
      <c r="A155" s="56" t="s">
        <v>130</v>
      </c>
      <c r="B155" s="92">
        <v>257997</v>
      </c>
      <c r="C155" s="23">
        <v>216957</v>
      </c>
      <c r="D155" s="92">
        <v>18883</v>
      </c>
      <c r="E155" s="23">
        <v>12180</v>
      </c>
      <c r="F155" s="92">
        <f>1886+43</f>
        <v>1929</v>
      </c>
      <c r="G155" s="23">
        <v>13429</v>
      </c>
      <c r="H155" s="92">
        <v>1886</v>
      </c>
      <c r="I155" s="23">
        <v>11024</v>
      </c>
      <c r="J155" s="92">
        <v>43</v>
      </c>
      <c r="K155" s="23">
        <v>2405</v>
      </c>
      <c r="L155" s="92">
        <v>137175</v>
      </c>
      <c r="M155" s="23">
        <v>191348</v>
      </c>
      <c r="N155" s="92">
        <v>10</v>
      </c>
      <c r="O155" s="23" t="s">
        <v>28</v>
      </c>
      <c r="P155" s="4"/>
    </row>
    <row r="156" spans="1:16">
      <c r="A156" s="56" t="s">
        <v>131</v>
      </c>
      <c r="B156" s="92">
        <v>29032</v>
      </c>
      <c r="C156" s="23">
        <v>20045</v>
      </c>
      <c r="D156" s="92" t="s">
        <v>28</v>
      </c>
      <c r="E156" s="23" t="s">
        <v>28</v>
      </c>
      <c r="F156" s="92">
        <v>207</v>
      </c>
      <c r="G156" s="23">
        <v>743</v>
      </c>
      <c r="H156" s="92">
        <v>200</v>
      </c>
      <c r="I156" s="23">
        <v>707</v>
      </c>
      <c r="J156" s="92">
        <v>7</v>
      </c>
      <c r="K156" s="23">
        <v>36</v>
      </c>
      <c r="L156" s="92">
        <v>28823</v>
      </c>
      <c r="M156" s="23">
        <v>19217</v>
      </c>
      <c r="N156" s="92">
        <v>2</v>
      </c>
      <c r="O156" s="23">
        <v>85</v>
      </c>
      <c r="P156" s="4"/>
    </row>
    <row r="157" spans="1:16">
      <c r="A157" s="55" t="s">
        <v>132</v>
      </c>
      <c r="B157" s="92">
        <v>9752812</v>
      </c>
      <c r="C157" s="23">
        <v>10555095</v>
      </c>
      <c r="D157" s="92">
        <f>6176508+212926+2827</f>
        <v>6392261</v>
      </c>
      <c r="E157" s="23">
        <v>8639732</v>
      </c>
      <c r="F157" s="92">
        <f>15128+1706</f>
        <v>16834</v>
      </c>
      <c r="G157" s="23">
        <v>43248</v>
      </c>
      <c r="H157" s="92">
        <v>15128</v>
      </c>
      <c r="I157" s="23">
        <v>13595</v>
      </c>
      <c r="J157" s="92">
        <v>1706</v>
      </c>
      <c r="K157" s="23">
        <v>29653</v>
      </c>
      <c r="L157" s="92">
        <v>3339656</v>
      </c>
      <c r="M157" s="23">
        <v>1870149</v>
      </c>
      <c r="N157" s="92">
        <v>4061</v>
      </c>
      <c r="O157" s="23">
        <v>1966</v>
      </c>
      <c r="P157" s="4"/>
    </row>
    <row r="158" spans="1:16">
      <c r="A158" s="51" t="s">
        <v>133</v>
      </c>
      <c r="B158" s="92">
        <f>B157-B168</f>
        <v>9742606</v>
      </c>
      <c r="C158" s="23">
        <v>10543056</v>
      </c>
      <c r="D158" s="92">
        <f>D157-D168</f>
        <v>6385093</v>
      </c>
      <c r="E158" s="23">
        <v>8638809</v>
      </c>
      <c r="F158" s="92">
        <f>F157-F168</f>
        <v>14894</v>
      </c>
      <c r="G158" s="23">
        <v>43248</v>
      </c>
      <c r="H158" s="92">
        <f>H157-H168</f>
        <v>14428</v>
      </c>
      <c r="I158" s="23">
        <v>13595</v>
      </c>
      <c r="J158" s="92">
        <v>466</v>
      </c>
      <c r="K158" s="23">
        <v>29653</v>
      </c>
      <c r="L158" s="92">
        <v>3338558</v>
      </c>
      <c r="M158" s="23">
        <v>1859093</v>
      </c>
      <c r="N158" s="92">
        <v>4061</v>
      </c>
      <c r="O158" s="23">
        <v>1906</v>
      </c>
      <c r="P158" s="4"/>
    </row>
    <row r="159" spans="1:16">
      <c r="A159" s="57" t="s">
        <v>33</v>
      </c>
      <c r="B159" s="95"/>
      <c r="C159" s="22"/>
      <c r="D159" s="95"/>
      <c r="E159" s="22"/>
      <c r="F159" s="95"/>
      <c r="G159" s="22"/>
      <c r="H159" s="95"/>
      <c r="I159" s="22"/>
      <c r="J159" s="95"/>
      <c r="K159" s="22"/>
      <c r="L159" s="95"/>
      <c r="M159" s="22"/>
      <c r="N159" s="95"/>
      <c r="O159" s="22"/>
      <c r="P159" s="4"/>
    </row>
    <row r="160" spans="1:16">
      <c r="A160" s="57" t="s">
        <v>134</v>
      </c>
      <c r="B160" s="92">
        <v>89652417</v>
      </c>
      <c r="C160" s="23">
        <v>9993324</v>
      </c>
      <c r="D160" s="92">
        <f>6119670+203550+1159</f>
        <v>6324379</v>
      </c>
      <c r="E160" s="23">
        <v>8632562</v>
      </c>
      <c r="F160" s="92">
        <f>10916+378</f>
        <v>11294</v>
      </c>
      <c r="G160" s="23">
        <v>16981</v>
      </c>
      <c r="H160" s="92">
        <v>10916</v>
      </c>
      <c r="I160" s="23">
        <v>4700</v>
      </c>
      <c r="J160" s="92">
        <v>378</v>
      </c>
      <c r="K160" s="23">
        <v>12281</v>
      </c>
      <c r="L160" s="92">
        <v>2626176</v>
      </c>
      <c r="M160" s="23">
        <v>1342119</v>
      </c>
      <c r="N160" s="92">
        <v>3368</v>
      </c>
      <c r="O160" s="23">
        <v>1662</v>
      </c>
      <c r="P160" s="4"/>
    </row>
    <row r="161" spans="1:16" ht="25.5">
      <c r="A161" s="58" t="s">
        <v>135</v>
      </c>
      <c r="B161" s="92">
        <v>4747783</v>
      </c>
      <c r="C161" s="23">
        <v>4198225</v>
      </c>
      <c r="D161" s="92">
        <f>3263330+114703+1147</f>
        <v>3379180</v>
      </c>
      <c r="E161" s="23">
        <v>3482235</v>
      </c>
      <c r="F161" s="92">
        <f>6085+280</f>
        <v>6365</v>
      </c>
      <c r="G161" s="23">
        <v>1741</v>
      </c>
      <c r="H161" s="92">
        <v>6085</v>
      </c>
      <c r="I161" s="23">
        <v>1649</v>
      </c>
      <c r="J161" s="92">
        <v>280</v>
      </c>
      <c r="K161" s="23">
        <v>92</v>
      </c>
      <c r="L161" s="92">
        <v>1360571</v>
      </c>
      <c r="M161" s="23">
        <v>712918</v>
      </c>
      <c r="N161" s="92">
        <v>1667</v>
      </c>
      <c r="O161" s="23">
        <v>1331</v>
      </c>
      <c r="P161" s="4"/>
    </row>
    <row r="162" spans="1:16">
      <c r="A162" s="59" t="s">
        <v>136</v>
      </c>
      <c r="B162" s="92" t="s">
        <v>28</v>
      </c>
      <c r="C162" s="23">
        <v>5530222</v>
      </c>
      <c r="D162" s="92" t="s">
        <v>28</v>
      </c>
      <c r="E162" s="23">
        <v>4725700</v>
      </c>
      <c r="F162" s="92" t="s">
        <v>28</v>
      </c>
      <c r="G162" s="23">
        <v>4561</v>
      </c>
      <c r="H162" s="92" t="s">
        <v>28</v>
      </c>
      <c r="I162" s="23">
        <v>2135</v>
      </c>
      <c r="J162" s="92" t="s">
        <v>28</v>
      </c>
      <c r="K162" s="23">
        <v>2426</v>
      </c>
      <c r="L162" s="92" t="s">
        <v>28</v>
      </c>
      <c r="M162" s="23">
        <v>798853</v>
      </c>
      <c r="N162" s="92" t="s">
        <v>28</v>
      </c>
      <c r="O162" s="23">
        <v>1108</v>
      </c>
      <c r="P162" s="4"/>
    </row>
    <row r="163" spans="1:16">
      <c r="A163" s="60" t="s">
        <v>137</v>
      </c>
      <c r="B163" s="92" t="s">
        <v>28</v>
      </c>
      <c r="C163" s="23">
        <v>4463102</v>
      </c>
      <c r="D163" s="92" t="s">
        <v>28</v>
      </c>
      <c r="E163" s="23">
        <v>3906862</v>
      </c>
      <c r="F163" s="92" t="s">
        <v>28</v>
      </c>
      <c r="G163" s="23">
        <v>12420</v>
      </c>
      <c r="H163" s="92" t="s">
        <v>28</v>
      </c>
      <c r="I163" s="23">
        <v>2565</v>
      </c>
      <c r="J163" s="92" t="s">
        <v>28</v>
      </c>
      <c r="K163" s="23">
        <v>9855</v>
      </c>
      <c r="L163" s="92" t="s">
        <v>28</v>
      </c>
      <c r="M163" s="23">
        <v>543266</v>
      </c>
      <c r="N163" s="92" t="s">
        <v>28</v>
      </c>
      <c r="O163" s="23">
        <v>554</v>
      </c>
      <c r="P163" s="4"/>
    </row>
    <row r="164" spans="1:16">
      <c r="A164" s="61" t="s">
        <v>138</v>
      </c>
      <c r="B164" s="92">
        <v>481739</v>
      </c>
      <c r="C164" s="23">
        <v>317462</v>
      </c>
      <c r="D164" s="92">
        <v>15356</v>
      </c>
      <c r="E164" s="23">
        <v>589</v>
      </c>
      <c r="F164" s="92">
        <f>2177+61</f>
        <v>2238</v>
      </c>
      <c r="G164" s="23">
        <v>4343</v>
      </c>
      <c r="H164" s="92">
        <v>2177</v>
      </c>
      <c r="I164" s="23">
        <v>3296</v>
      </c>
      <c r="J164" s="92">
        <v>61</v>
      </c>
      <c r="K164" s="23">
        <v>1047</v>
      </c>
      <c r="L164" s="92">
        <v>463765</v>
      </c>
      <c r="M164" s="23">
        <v>312424</v>
      </c>
      <c r="N164" s="92">
        <v>380</v>
      </c>
      <c r="O164" s="23">
        <v>106</v>
      </c>
      <c r="P164" s="4"/>
    </row>
    <row r="165" spans="1:16">
      <c r="A165" s="61" t="s">
        <v>139</v>
      </c>
      <c r="B165" s="92">
        <v>282281</v>
      </c>
      <c r="C165" s="23">
        <v>220038</v>
      </c>
      <c r="D165" s="92">
        <f>35982+8501</f>
        <v>44483</v>
      </c>
      <c r="E165" s="23">
        <v>5628</v>
      </c>
      <c r="F165" s="92">
        <f>1275+27</f>
        <v>1302</v>
      </c>
      <c r="G165" s="23">
        <v>21798</v>
      </c>
      <c r="H165" s="92">
        <v>1275</v>
      </c>
      <c r="I165" s="23">
        <v>5473</v>
      </c>
      <c r="J165" s="92">
        <v>27</v>
      </c>
      <c r="K165" s="23">
        <v>16325</v>
      </c>
      <c r="L165" s="92">
        <v>236385</v>
      </c>
      <c r="M165" s="23">
        <v>192491</v>
      </c>
      <c r="N165" s="92">
        <v>111</v>
      </c>
      <c r="O165" s="23">
        <v>121</v>
      </c>
      <c r="P165" s="4"/>
    </row>
    <row r="166" spans="1:16">
      <c r="A166" s="61" t="s">
        <v>140</v>
      </c>
      <c r="B166" s="92">
        <v>12697</v>
      </c>
      <c r="C166" s="23">
        <v>9635</v>
      </c>
      <c r="D166" s="92">
        <v>875</v>
      </c>
      <c r="E166" s="23" t="s">
        <v>28</v>
      </c>
      <c r="F166" s="92">
        <v>54</v>
      </c>
      <c r="G166" s="23">
        <v>36</v>
      </c>
      <c r="H166" s="92">
        <v>54</v>
      </c>
      <c r="I166" s="23">
        <v>36</v>
      </c>
      <c r="J166" s="92" t="s">
        <v>28</v>
      </c>
      <c r="K166" s="23" t="s">
        <v>28</v>
      </c>
      <c r="L166" s="92">
        <v>11566</v>
      </c>
      <c r="M166" s="23">
        <v>9582</v>
      </c>
      <c r="N166" s="92">
        <v>202</v>
      </c>
      <c r="O166" s="23">
        <v>17</v>
      </c>
      <c r="P166" s="4"/>
    </row>
    <row r="167" spans="1:16">
      <c r="A167" s="61" t="s">
        <v>141</v>
      </c>
      <c r="B167" s="92">
        <v>672</v>
      </c>
      <c r="C167" s="23">
        <v>2597</v>
      </c>
      <c r="D167" s="92" t="s">
        <v>28</v>
      </c>
      <c r="E167" s="23">
        <v>30</v>
      </c>
      <c r="F167" s="92">
        <v>6</v>
      </c>
      <c r="G167" s="23">
        <v>90</v>
      </c>
      <c r="H167" s="92">
        <v>6</v>
      </c>
      <c r="I167" s="23">
        <v>90</v>
      </c>
      <c r="J167" s="92" t="s">
        <v>28</v>
      </c>
      <c r="K167" s="23" t="s">
        <v>28</v>
      </c>
      <c r="L167" s="92">
        <v>666</v>
      </c>
      <c r="M167" s="23">
        <v>2477</v>
      </c>
      <c r="N167" s="92" t="s">
        <v>28</v>
      </c>
      <c r="O167" s="23" t="s">
        <v>28</v>
      </c>
      <c r="P167" s="4"/>
    </row>
    <row r="168" spans="1:16">
      <c r="A168" s="51" t="s">
        <v>142</v>
      </c>
      <c r="B168" s="92">
        <f>B169+B170</f>
        <v>10206</v>
      </c>
      <c r="C168" s="23">
        <v>12039</v>
      </c>
      <c r="D168" s="92">
        <f>D169</f>
        <v>7168</v>
      </c>
      <c r="E168" s="23">
        <v>923</v>
      </c>
      <c r="F168" s="92">
        <f>700+1240</f>
        <v>1940</v>
      </c>
      <c r="G168" s="23" t="s">
        <v>28</v>
      </c>
      <c r="H168" s="92">
        <v>700</v>
      </c>
      <c r="I168" s="23" t="s">
        <v>28</v>
      </c>
      <c r="J168" s="92">
        <v>1240</v>
      </c>
      <c r="K168" s="23" t="s">
        <v>28</v>
      </c>
      <c r="L168" s="92">
        <v>1098</v>
      </c>
      <c r="M168" s="23">
        <v>11056</v>
      </c>
      <c r="N168" s="92" t="s">
        <v>28</v>
      </c>
      <c r="O168" s="23">
        <v>60</v>
      </c>
      <c r="P168" s="4"/>
    </row>
    <row r="169" spans="1:16">
      <c r="A169" s="62" t="s">
        <v>143</v>
      </c>
      <c r="B169" s="92">
        <v>10191</v>
      </c>
      <c r="C169" s="23">
        <v>11976</v>
      </c>
      <c r="D169" s="92">
        <f>5500+1668</f>
        <v>7168</v>
      </c>
      <c r="E169" s="23">
        <v>923</v>
      </c>
      <c r="F169" s="92">
        <f>700+1240</f>
        <v>1940</v>
      </c>
      <c r="G169" s="23" t="s">
        <v>28</v>
      </c>
      <c r="H169" s="92">
        <v>700</v>
      </c>
      <c r="I169" s="23" t="s">
        <v>28</v>
      </c>
      <c r="J169" s="92">
        <v>1240</v>
      </c>
      <c r="K169" s="23" t="s">
        <v>28</v>
      </c>
      <c r="L169" s="92">
        <v>1083</v>
      </c>
      <c r="M169" s="23">
        <v>11013</v>
      </c>
      <c r="N169" s="92" t="s">
        <v>28</v>
      </c>
      <c r="O169" s="23">
        <v>40</v>
      </c>
      <c r="P169" s="4"/>
    </row>
    <row r="170" spans="1:16">
      <c r="A170" s="62" t="s">
        <v>144</v>
      </c>
      <c r="B170" s="92">
        <v>15</v>
      </c>
      <c r="C170" s="23">
        <v>63</v>
      </c>
      <c r="D170" s="92" t="s">
        <v>28</v>
      </c>
      <c r="E170" s="23" t="s">
        <v>28</v>
      </c>
      <c r="F170" s="92" t="s">
        <v>28</v>
      </c>
      <c r="G170" s="23" t="s">
        <v>28</v>
      </c>
      <c r="H170" s="92" t="s">
        <v>28</v>
      </c>
      <c r="I170" s="23" t="s">
        <v>28</v>
      </c>
      <c r="J170" s="92" t="s">
        <v>28</v>
      </c>
      <c r="K170" s="23" t="s">
        <v>28</v>
      </c>
      <c r="L170" s="92">
        <v>15</v>
      </c>
      <c r="M170" s="23">
        <v>43</v>
      </c>
      <c r="N170" s="92" t="s">
        <v>28</v>
      </c>
      <c r="O170" s="23">
        <v>20</v>
      </c>
      <c r="P170" s="4"/>
    </row>
    <row r="171" spans="1:16">
      <c r="A171" s="62" t="s">
        <v>145</v>
      </c>
      <c r="B171" s="92" t="s">
        <v>28</v>
      </c>
      <c r="C171" s="23" t="s">
        <v>28</v>
      </c>
      <c r="D171" s="92" t="s">
        <v>28</v>
      </c>
      <c r="E171" s="23" t="s">
        <v>28</v>
      </c>
      <c r="F171" s="92" t="s">
        <v>28</v>
      </c>
      <c r="G171" s="23" t="s">
        <v>28</v>
      </c>
      <c r="H171" s="92" t="s">
        <v>28</v>
      </c>
      <c r="I171" s="23" t="s">
        <v>28</v>
      </c>
      <c r="J171" s="92" t="s">
        <v>28</v>
      </c>
      <c r="K171" s="23" t="s">
        <v>28</v>
      </c>
      <c r="L171" s="92" t="s">
        <v>28</v>
      </c>
      <c r="M171" s="23" t="s">
        <v>28</v>
      </c>
      <c r="N171" s="92" t="s">
        <v>28</v>
      </c>
      <c r="O171" s="23" t="s">
        <v>28</v>
      </c>
      <c r="P171" s="4"/>
    </row>
    <row r="172" spans="1:16">
      <c r="A172" s="63" t="s">
        <v>146</v>
      </c>
      <c r="B172" s="92">
        <v>47831</v>
      </c>
      <c r="C172" s="23">
        <v>32058</v>
      </c>
      <c r="D172" s="92">
        <f>26865+578+143</f>
        <v>27586</v>
      </c>
      <c r="E172" s="23">
        <v>15880</v>
      </c>
      <c r="F172" s="92">
        <f>317+64</f>
        <v>381</v>
      </c>
      <c r="G172" s="23">
        <v>3001</v>
      </c>
      <c r="H172" s="92">
        <v>317</v>
      </c>
      <c r="I172" s="23">
        <v>1970</v>
      </c>
      <c r="J172" s="92">
        <v>64</v>
      </c>
      <c r="K172" s="23">
        <v>1031</v>
      </c>
      <c r="L172" s="92">
        <v>19864</v>
      </c>
      <c r="M172" s="23">
        <v>13162</v>
      </c>
      <c r="N172" s="92" t="s">
        <v>28</v>
      </c>
      <c r="O172" s="23">
        <v>15</v>
      </c>
      <c r="P172" s="4"/>
    </row>
    <row r="173" spans="1:16">
      <c r="A173" s="63" t="s">
        <v>147</v>
      </c>
      <c r="B173" s="92" t="s">
        <v>28</v>
      </c>
      <c r="C173" s="23" t="s">
        <v>28</v>
      </c>
      <c r="D173" s="92" t="s">
        <v>28</v>
      </c>
      <c r="E173" s="23" t="s">
        <v>28</v>
      </c>
      <c r="F173" s="92" t="s">
        <v>28</v>
      </c>
      <c r="G173" s="23" t="s">
        <v>28</v>
      </c>
      <c r="H173" s="92" t="s">
        <v>28</v>
      </c>
      <c r="I173" s="23" t="s">
        <v>28</v>
      </c>
      <c r="J173" s="92" t="s">
        <v>28</v>
      </c>
      <c r="K173" s="23" t="s">
        <v>28</v>
      </c>
      <c r="L173" s="92" t="s">
        <v>28</v>
      </c>
      <c r="M173" s="23" t="s">
        <v>28</v>
      </c>
      <c r="N173" s="92" t="s">
        <v>28</v>
      </c>
      <c r="O173" s="23" t="s">
        <v>28</v>
      </c>
      <c r="P173" s="4"/>
    </row>
    <row r="174" spans="1:16">
      <c r="A174" s="63" t="s">
        <v>148</v>
      </c>
      <c r="B174" s="92" t="s">
        <v>28</v>
      </c>
      <c r="C174" s="23" t="s">
        <v>28</v>
      </c>
      <c r="D174" s="92" t="s">
        <v>28</v>
      </c>
      <c r="E174" s="23" t="s">
        <v>28</v>
      </c>
      <c r="F174" s="92" t="s">
        <v>28</v>
      </c>
      <c r="G174" s="23" t="s">
        <v>28</v>
      </c>
      <c r="H174" s="92" t="s">
        <v>28</v>
      </c>
      <c r="I174" s="23" t="s">
        <v>28</v>
      </c>
      <c r="J174" s="92" t="s">
        <v>28</v>
      </c>
      <c r="K174" s="23" t="s">
        <v>28</v>
      </c>
      <c r="L174" s="92" t="s">
        <v>28</v>
      </c>
      <c r="M174" s="23" t="s">
        <v>28</v>
      </c>
      <c r="N174" s="92" t="s">
        <v>28</v>
      </c>
      <c r="O174" s="23" t="s">
        <v>28</v>
      </c>
      <c r="P174" s="4"/>
    </row>
    <row r="175" spans="1:16">
      <c r="A175" s="63" t="s">
        <v>149</v>
      </c>
      <c r="B175" s="92" t="s">
        <v>28</v>
      </c>
      <c r="C175" s="23" t="s">
        <v>28</v>
      </c>
      <c r="D175" s="92" t="s">
        <v>28</v>
      </c>
      <c r="E175" s="23" t="s">
        <v>28</v>
      </c>
      <c r="F175" s="92" t="s">
        <v>28</v>
      </c>
      <c r="G175" s="23" t="s">
        <v>28</v>
      </c>
      <c r="H175" s="92" t="s">
        <v>28</v>
      </c>
      <c r="I175" s="23" t="s">
        <v>28</v>
      </c>
      <c r="J175" s="92" t="s">
        <v>28</v>
      </c>
      <c r="K175" s="23" t="s">
        <v>28</v>
      </c>
      <c r="L175" s="92" t="s">
        <v>28</v>
      </c>
      <c r="M175" s="23" t="s">
        <v>28</v>
      </c>
      <c r="N175" s="92" t="s">
        <v>28</v>
      </c>
      <c r="O175" s="23" t="s">
        <v>28</v>
      </c>
      <c r="P175" s="4"/>
    </row>
    <row r="176" spans="1:16">
      <c r="A176" s="63" t="s">
        <v>150</v>
      </c>
      <c r="B176" s="92" t="s">
        <v>28</v>
      </c>
      <c r="C176" s="23">
        <v>11</v>
      </c>
      <c r="D176" s="92" t="s">
        <v>28</v>
      </c>
      <c r="E176" s="23">
        <v>11</v>
      </c>
      <c r="F176" s="92" t="s">
        <v>28</v>
      </c>
      <c r="G176" s="23" t="s">
        <v>28</v>
      </c>
      <c r="H176" s="92" t="s">
        <v>28</v>
      </c>
      <c r="I176" s="23" t="s">
        <v>28</v>
      </c>
      <c r="J176" s="92" t="s">
        <v>28</v>
      </c>
      <c r="K176" s="23" t="s">
        <v>28</v>
      </c>
      <c r="L176" s="92" t="s">
        <v>28</v>
      </c>
      <c r="M176" s="23" t="s">
        <v>28</v>
      </c>
      <c r="N176" s="92" t="s">
        <v>28</v>
      </c>
      <c r="O176" s="23" t="s">
        <v>28</v>
      </c>
      <c r="P176" s="4"/>
    </row>
    <row r="177" spans="1:16">
      <c r="A177" s="63" t="s">
        <v>151</v>
      </c>
      <c r="B177" s="92" t="s">
        <v>28</v>
      </c>
      <c r="C177" s="23">
        <v>27</v>
      </c>
      <c r="D177" s="92" t="s">
        <v>28</v>
      </c>
      <c r="E177" s="23">
        <v>17</v>
      </c>
      <c r="F177" s="92" t="s">
        <v>28</v>
      </c>
      <c r="G177" s="23" t="s">
        <v>28</v>
      </c>
      <c r="H177" s="92" t="s">
        <v>28</v>
      </c>
      <c r="I177" s="23" t="s">
        <v>28</v>
      </c>
      <c r="J177" s="92" t="s">
        <v>28</v>
      </c>
      <c r="K177" s="23" t="s">
        <v>28</v>
      </c>
      <c r="L177" s="92" t="s">
        <v>28</v>
      </c>
      <c r="M177" s="23">
        <v>10</v>
      </c>
      <c r="N177" s="92" t="s">
        <v>28</v>
      </c>
      <c r="O177" s="23" t="s">
        <v>28</v>
      </c>
      <c r="P177" s="4"/>
    </row>
    <row r="178" spans="1:16">
      <c r="A178" s="63" t="s">
        <v>152</v>
      </c>
      <c r="B178" s="92" t="s">
        <v>28</v>
      </c>
      <c r="C178" s="23" t="s">
        <v>28</v>
      </c>
      <c r="D178" s="92" t="s">
        <v>28</v>
      </c>
      <c r="E178" s="23" t="s">
        <v>28</v>
      </c>
      <c r="F178" s="92" t="s">
        <v>28</v>
      </c>
      <c r="G178" s="23" t="s">
        <v>28</v>
      </c>
      <c r="H178" s="92" t="s">
        <v>28</v>
      </c>
      <c r="I178" s="23" t="s">
        <v>28</v>
      </c>
      <c r="J178" s="92" t="s">
        <v>28</v>
      </c>
      <c r="K178" s="23" t="s">
        <v>28</v>
      </c>
      <c r="L178" s="92" t="s">
        <v>28</v>
      </c>
      <c r="M178" s="23" t="s">
        <v>28</v>
      </c>
      <c r="N178" s="92" t="s">
        <v>28</v>
      </c>
      <c r="O178" s="23" t="s">
        <v>28</v>
      </c>
      <c r="P178" s="4"/>
    </row>
    <row r="179" spans="1:16">
      <c r="A179" s="64" t="s">
        <v>153</v>
      </c>
      <c r="B179" s="92">
        <v>132445</v>
      </c>
      <c r="C179" s="23">
        <v>140864</v>
      </c>
      <c r="D179" s="92">
        <v>2789</v>
      </c>
      <c r="E179" s="23" t="s">
        <v>28</v>
      </c>
      <c r="F179" s="92">
        <v>253</v>
      </c>
      <c r="G179" s="23">
        <v>1753</v>
      </c>
      <c r="H179" s="92">
        <v>201</v>
      </c>
      <c r="I179" s="23">
        <v>1627</v>
      </c>
      <c r="J179" s="92">
        <v>52</v>
      </c>
      <c r="K179" s="23">
        <v>126</v>
      </c>
      <c r="L179" s="92">
        <v>128708</v>
      </c>
      <c r="M179" s="23">
        <v>138714</v>
      </c>
      <c r="N179" s="92">
        <v>695</v>
      </c>
      <c r="O179" s="23">
        <v>397</v>
      </c>
      <c r="P179" s="4"/>
    </row>
    <row r="180" spans="1:16">
      <c r="A180" s="65" t="s">
        <v>154</v>
      </c>
      <c r="B180" s="95" t="s">
        <v>87</v>
      </c>
      <c r="C180" s="22"/>
      <c r="D180" s="95"/>
      <c r="E180" s="22" t="s">
        <v>87</v>
      </c>
      <c r="F180" s="95"/>
      <c r="G180" s="22" t="s">
        <v>87</v>
      </c>
      <c r="H180" s="95"/>
      <c r="I180" s="22"/>
      <c r="J180" s="95"/>
      <c r="K180" s="22"/>
      <c r="L180" s="95"/>
      <c r="M180" s="22" t="s">
        <v>87</v>
      </c>
      <c r="N180" s="95"/>
      <c r="O180" s="22" t="s">
        <v>87</v>
      </c>
      <c r="P180" s="4"/>
    </row>
    <row r="181" spans="1:16">
      <c r="A181" s="66" t="s">
        <v>155</v>
      </c>
      <c r="B181" s="92">
        <v>2676</v>
      </c>
      <c r="C181" s="23">
        <v>840</v>
      </c>
      <c r="D181" s="92">
        <f>1896+674</f>
        <v>2570</v>
      </c>
      <c r="E181" s="23">
        <v>786</v>
      </c>
      <c r="F181" s="92">
        <v>14</v>
      </c>
      <c r="G181" s="23" t="s">
        <v>28</v>
      </c>
      <c r="H181" s="92">
        <v>14</v>
      </c>
      <c r="I181" s="23" t="s">
        <v>28</v>
      </c>
      <c r="J181" s="92" t="s">
        <v>28</v>
      </c>
      <c r="K181" s="23" t="s">
        <v>28</v>
      </c>
      <c r="L181" s="92">
        <v>92</v>
      </c>
      <c r="M181" s="23">
        <v>54</v>
      </c>
      <c r="N181" s="92" t="s">
        <v>28</v>
      </c>
      <c r="O181" s="23" t="s">
        <v>28</v>
      </c>
      <c r="P181" s="4"/>
    </row>
    <row r="182" spans="1:16">
      <c r="A182" s="51" t="s">
        <v>156</v>
      </c>
      <c r="B182" s="92">
        <v>5592</v>
      </c>
      <c r="C182" s="23">
        <v>811</v>
      </c>
      <c r="D182" s="92">
        <f>4962+610</f>
        <v>5572</v>
      </c>
      <c r="E182" s="23">
        <v>763</v>
      </c>
      <c r="F182" s="92" t="s">
        <v>28</v>
      </c>
      <c r="G182" s="23" t="s">
        <v>28</v>
      </c>
      <c r="H182" s="92" t="s">
        <v>28</v>
      </c>
      <c r="I182" s="23" t="s">
        <v>28</v>
      </c>
      <c r="J182" s="92" t="s">
        <v>28</v>
      </c>
      <c r="K182" s="23" t="s">
        <v>28</v>
      </c>
      <c r="L182" s="92">
        <v>20</v>
      </c>
      <c r="M182" s="23">
        <v>48</v>
      </c>
      <c r="N182" s="92" t="s">
        <v>28</v>
      </c>
      <c r="O182" s="23" t="s">
        <v>28</v>
      </c>
      <c r="P182" s="4"/>
    </row>
    <row r="183" spans="1:16">
      <c r="A183" s="51" t="s">
        <v>157</v>
      </c>
      <c r="B183" s="92">
        <v>99716</v>
      </c>
      <c r="C183" s="23">
        <v>39333</v>
      </c>
      <c r="D183" s="92">
        <v>99716</v>
      </c>
      <c r="E183" s="23">
        <v>39333</v>
      </c>
      <c r="F183" s="92" t="s">
        <v>28</v>
      </c>
      <c r="G183" s="23" t="s">
        <v>28</v>
      </c>
      <c r="H183" s="92" t="s">
        <v>28</v>
      </c>
      <c r="I183" s="23" t="s">
        <v>28</v>
      </c>
      <c r="J183" s="92" t="s">
        <v>28</v>
      </c>
      <c r="K183" s="23" t="s">
        <v>28</v>
      </c>
      <c r="L183" s="92" t="s">
        <v>28</v>
      </c>
      <c r="M183" s="23" t="s">
        <v>28</v>
      </c>
      <c r="N183" s="92" t="s">
        <v>28</v>
      </c>
      <c r="O183" s="23" t="s">
        <v>28</v>
      </c>
      <c r="P183" s="4"/>
    </row>
    <row r="184" spans="1:16">
      <c r="A184" s="51" t="s">
        <v>158</v>
      </c>
      <c r="B184" s="92" t="s">
        <v>28</v>
      </c>
      <c r="C184" s="23">
        <v>25</v>
      </c>
      <c r="D184" s="92" t="s">
        <v>28</v>
      </c>
      <c r="E184" s="23" t="s">
        <v>28</v>
      </c>
      <c r="F184" s="92" t="s">
        <v>28</v>
      </c>
      <c r="G184" s="23" t="s">
        <v>28</v>
      </c>
      <c r="H184" s="92" t="s">
        <v>28</v>
      </c>
      <c r="I184" s="23" t="s">
        <v>28</v>
      </c>
      <c r="J184" s="92" t="s">
        <v>28</v>
      </c>
      <c r="K184" s="23" t="s">
        <v>28</v>
      </c>
      <c r="L184" s="92" t="s">
        <v>28</v>
      </c>
      <c r="M184" s="23">
        <v>25</v>
      </c>
      <c r="N184" s="92" t="s">
        <v>28</v>
      </c>
      <c r="O184" s="23" t="s">
        <v>28</v>
      </c>
      <c r="P184" s="4"/>
    </row>
    <row r="185" spans="1:16">
      <c r="A185" s="51" t="s">
        <v>159</v>
      </c>
      <c r="B185" s="92" t="s">
        <v>28</v>
      </c>
      <c r="C185" s="23" t="s">
        <v>28</v>
      </c>
      <c r="D185" s="92" t="s">
        <v>28</v>
      </c>
      <c r="E185" s="23" t="s">
        <v>28</v>
      </c>
      <c r="F185" s="92" t="s">
        <v>28</v>
      </c>
      <c r="G185" s="23" t="s">
        <v>28</v>
      </c>
      <c r="H185" s="92" t="s">
        <v>28</v>
      </c>
      <c r="I185" s="23" t="s">
        <v>28</v>
      </c>
      <c r="J185" s="92" t="s">
        <v>28</v>
      </c>
      <c r="K185" s="23" t="s">
        <v>28</v>
      </c>
      <c r="L185" s="92" t="s">
        <v>28</v>
      </c>
      <c r="M185" s="23" t="s">
        <v>28</v>
      </c>
      <c r="N185" s="92" t="s">
        <v>28</v>
      </c>
      <c r="O185" s="23" t="s">
        <v>28</v>
      </c>
      <c r="P185" s="4"/>
    </row>
    <row r="186" spans="1:16">
      <c r="A186" s="67" t="s">
        <v>160</v>
      </c>
      <c r="B186" s="92">
        <v>182.8</v>
      </c>
      <c r="C186" s="23">
        <v>26048</v>
      </c>
      <c r="D186" s="92">
        <v>1.1399999999999999</v>
      </c>
      <c r="E186" s="23">
        <v>536</v>
      </c>
      <c r="F186" s="92">
        <v>0.5</v>
      </c>
      <c r="G186" s="23">
        <v>881</v>
      </c>
      <c r="H186" s="92">
        <v>0.3</v>
      </c>
      <c r="I186" s="23">
        <v>651</v>
      </c>
      <c r="J186" s="92">
        <v>0.2</v>
      </c>
      <c r="K186" s="23">
        <v>230</v>
      </c>
      <c r="L186" s="92">
        <v>181</v>
      </c>
      <c r="M186" s="23">
        <v>24580</v>
      </c>
      <c r="N186" s="92">
        <v>0.2</v>
      </c>
      <c r="O186" s="23">
        <v>51</v>
      </c>
      <c r="P186" s="4"/>
    </row>
    <row r="187" spans="1:16" ht="25.5">
      <c r="A187" s="68" t="s">
        <v>161</v>
      </c>
      <c r="B187" s="19" t="s">
        <v>87</v>
      </c>
      <c r="C187" s="19"/>
      <c r="D187" s="19"/>
      <c r="E187" s="19" t="s">
        <v>87</v>
      </c>
      <c r="F187" s="19"/>
      <c r="G187" s="19" t="s">
        <v>87</v>
      </c>
      <c r="H187" s="19"/>
      <c r="I187" s="19"/>
      <c r="J187" s="19"/>
      <c r="K187" s="19"/>
      <c r="L187" s="19"/>
      <c r="M187" s="19" t="s">
        <v>87</v>
      </c>
      <c r="N187" s="19" t="s">
        <v>87</v>
      </c>
      <c r="O187" s="19" t="s">
        <v>87</v>
      </c>
    </row>
    <row r="188" spans="1:16">
      <c r="A188" s="69" t="s">
        <v>162</v>
      </c>
      <c r="B188" s="23">
        <v>31305</v>
      </c>
      <c r="C188" s="23">
        <v>27773</v>
      </c>
      <c r="D188" s="23">
        <v>16705</v>
      </c>
      <c r="E188" s="23">
        <v>8479</v>
      </c>
      <c r="F188" s="23">
        <v>2769</v>
      </c>
      <c r="G188" s="23">
        <v>3126</v>
      </c>
      <c r="H188" s="23">
        <v>2542</v>
      </c>
      <c r="I188" s="23">
        <v>2759</v>
      </c>
      <c r="J188" s="23">
        <v>227</v>
      </c>
      <c r="K188" s="23">
        <v>367</v>
      </c>
      <c r="L188" s="23">
        <v>11831</v>
      </c>
      <c r="M188" s="23">
        <v>16168</v>
      </c>
      <c r="N188" s="22" t="s">
        <v>23</v>
      </c>
      <c r="O188" s="22" t="s">
        <v>23</v>
      </c>
    </row>
    <row r="189" spans="1:16">
      <c r="A189" s="70" t="s">
        <v>163</v>
      </c>
      <c r="B189" s="22" t="s">
        <v>87</v>
      </c>
      <c r="C189" s="22"/>
      <c r="D189" s="22"/>
      <c r="E189" s="22" t="s">
        <v>87</v>
      </c>
      <c r="F189" s="22"/>
      <c r="G189" s="22" t="s">
        <v>87</v>
      </c>
      <c r="H189" s="22"/>
      <c r="I189" s="22"/>
      <c r="J189" s="22"/>
      <c r="K189" s="22"/>
      <c r="L189" s="22" t="s">
        <v>87</v>
      </c>
      <c r="M189" s="22" t="s">
        <v>87</v>
      </c>
      <c r="N189" s="22" t="s">
        <v>87</v>
      </c>
      <c r="O189" s="22" t="s">
        <v>87</v>
      </c>
    </row>
    <row r="190" spans="1:16">
      <c r="A190" s="71" t="s">
        <v>164</v>
      </c>
      <c r="B190" s="23">
        <v>6897</v>
      </c>
      <c r="C190" s="23">
        <v>4245</v>
      </c>
      <c r="D190" s="23">
        <v>5554</v>
      </c>
      <c r="E190" s="23">
        <v>2645</v>
      </c>
      <c r="F190" s="23">
        <v>1343</v>
      </c>
      <c r="G190" s="23">
        <v>1600</v>
      </c>
      <c r="H190" s="23">
        <v>1228</v>
      </c>
      <c r="I190" s="23">
        <v>1435</v>
      </c>
      <c r="J190" s="23">
        <v>115</v>
      </c>
      <c r="K190" s="23">
        <v>165</v>
      </c>
      <c r="L190" s="22" t="s">
        <v>23</v>
      </c>
      <c r="M190" s="22" t="s">
        <v>23</v>
      </c>
      <c r="N190" s="22" t="s">
        <v>23</v>
      </c>
      <c r="O190" s="22" t="s">
        <v>23</v>
      </c>
    </row>
    <row r="191" spans="1:16">
      <c r="A191" s="72" t="s">
        <v>165</v>
      </c>
      <c r="B191" s="23" t="s">
        <v>28</v>
      </c>
      <c r="C191" s="23">
        <v>4</v>
      </c>
      <c r="D191" s="23" t="s">
        <v>28</v>
      </c>
      <c r="E191" s="23">
        <v>4</v>
      </c>
      <c r="F191" s="23" t="s">
        <v>28</v>
      </c>
      <c r="G191" s="23" t="s">
        <v>28</v>
      </c>
      <c r="H191" s="23" t="s">
        <v>28</v>
      </c>
      <c r="I191" s="23" t="s">
        <v>28</v>
      </c>
      <c r="J191" s="23" t="s">
        <v>28</v>
      </c>
      <c r="K191" s="23" t="s">
        <v>28</v>
      </c>
      <c r="L191" s="22" t="s">
        <v>23</v>
      </c>
      <c r="M191" s="22" t="s">
        <v>23</v>
      </c>
      <c r="N191" s="22" t="s">
        <v>23</v>
      </c>
      <c r="O191" s="22" t="s">
        <v>23</v>
      </c>
    </row>
    <row r="192" spans="1:16">
      <c r="A192" s="73" t="s">
        <v>166</v>
      </c>
      <c r="B192" s="23" t="s">
        <v>28</v>
      </c>
      <c r="C192" s="23">
        <v>55</v>
      </c>
      <c r="D192" s="23" t="s">
        <v>28</v>
      </c>
      <c r="E192" s="23">
        <v>55</v>
      </c>
      <c r="F192" s="23" t="s">
        <v>28</v>
      </c>
      <c r="G192" s="23" t="s">
        <v>28</v>
      </c>
      <c r="H192" s="23" t="s">
        <v>28</v>
      </c>
      <c r="I192" s="23" t="s">
        <v>28</v>
      </c>
      <c r="J192" s="23" t="s">
        <v>28</v>
      </c>
      <c r="K192" s="23" t="s">
        <v>28</v>
      </c>
      <c r="L192" s="22" t="s">
        <v>23</v>
      </c>
      <c r="M192" s="22" t="s">
        <v>23</v>
      </c>
      <c r="N192" s="22" t="s">
        <v>23</v>
      </c>
      <c r="O192" s="22" t="s">
        <v>23</v>
      </c>
    </row>
    <row r="193" spans="1:15">
      <c r="A193" s="74" t="s">
        <v>167</v>
      </c>
      <c r="B193" s="23">
        <v>91</v>
      </c>
      <c r="C193" s="23">
        <v>65</v>
      </c>
      <c r="D193" s="23">
        <v>66</v>
      </c>
      <c r="E193" s="23">
        <v>42</v>
      </c>
      <c r="F193" s="23">
        <v>25</v>
      </c>
      <c r="G193" s="23">
        <v>23</v>
      </c>
      <c r="H193" s="23">
        <v>23</v>
      </c>
      <c r="I193" s="23">
        <v>17</v>
      </c>
      <c r="J193" s="23">
        <v>2</v>
      </c>
      <c r="K193" s="23">
        <v>6</v>
      </c>
      <c r="L193" s="22" t="s">
        <v>23</v>
      </c>
      <c r="M193" s="22" t="s">
        <v>23</v>
      </c>
      <c r="N193" s="22" t="s">
        <v>23</v>
      </c>
      <c r="O193" s="22" t="s">
        <v>23</v>
      </c>
    </row>
    <row r="194" spans="1:15">
      <c r="A194" s="74" t="s">
        <v>168</v>
      </c>
      <c r="B194" s="23">
        <v>1166</v>
      </c>
      <c r="C194" s="23">
        <v>705</v>
      </c>
      <c r="D194" s="23">
        <v>1156</v>
      </c>
      <c r="E194" s="23">
        <v>656</v>
      </c>
      <c r="F194" s="23">
        <v>10</v>
      </c>
      <c r="G194" s="23">
        <v>49</v>
      </c>
      <c r="H194" s="23">
        <v>7</v>
      </c>
      <c r="I194" s="23">
        <v>44</v>
      </c>
      <c r="J194" s="23">
        <v>3</v>
      </c>
      <c r="K194" s="23">
        <v>5</v>
      </c>
      <c r="L194" s="22" t="s">
        <v>23</v>
      </c>
      <c r="M194" s="22" t="s">
        <v>23</v>
      </c>
      <c r="N194" s="22" t="s">
        <v>23</v>
      </c>
      <c r="O194" s="22" t="s">
        <v>23</v>
      </c>
    </row>
    <row r="195" spans="1:15" ht="30">
      <c r="A195" s="36" t="s">
        <v>169</v>
      </c>
      <c r="B195" s="23" t="s">
        <v>28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 t="s">
        <v>28</v>
      </c>
      <c r="H195" s="23" t="s">
        <v>28</v>
      </c>
      <c r="I195" s="23" t="s">
        <v>28</v>
      </c>
      <c r="J195" s="23" t="s">
        <v>28</v>
      </c>
      <c r="K195" s="23" t="s">
        <v>28</v>
      </c>
      <c r="L195" s="22" t="s">
        <v>23</v>
      </c>
      <c r="M195" s="22" t="s">
        <v>23</v>
      </c>
      <c r="N195" s="22" t="s">
        <v>23</v>
      </c>
      <c r="O195" s="22" t="s">
        <v>23</v>
      </c>
    </row>
    <row r="196" spans="1:15">
      <c r="A196" s="36" t="s">
        <v>170</v>
      </c>
      <c r="B196" s="23">
        <v>2526</v>
      </c>
      <c r="C196" s="23">
        <v>2837</v>
      </c>
      <c r="D196" s="23">
        <v>2051</v>
      </c>
      <c r="E196" s="23">
        <v>1489</v>
      </c>
      <c r="F196" s="23">
        <v>32</v>
      </c>
      <c r="G196" s="23">
        <v>109</v>
      </c>
      <c r="H196" s="23">
        <v>29</v>
      </c>
      <c r="I196" s="23">
        <v>99</v>
      </c>
      <c r="J196" s="23">
        <v>3</v>
      </c>
      <c r="K196" s="23">
        <v>10</v>
      </c>
      <c r="L196" s="23">
        <v>443</v>
      </c>
      <c r="M196" s="23">
        <v>1239</v>
      </c>
      <c r="N196" s="22" t="s">
        <v>23</v>
      </c>
      <c r="O196" s="22" t="s">
        <v>23</v>
      </c>
    </row>
    <row r="197" spans="1:15">
      <c r="A197" s="60" t="s">
        <v>171</v>
      </c>
      <c r="B197" s="23">
        <v>20047</v>
      </c>
      <c r="C197" s="23">
        <v>17511</v>
      </c>
      <c r="D197" s="23">
        <v>9333</v>
      </c>
      <c r="E197" s="23">
        <v>4255</v>
      </c>
      <c r="F197" s="23">
        <v>980</v>
      </c>
      <c r="G197" s="23">
        <v>1182</v>
      </c>
      <c r="H197" s="23">
        <v>893</v>
      </c>
      <c r="I197" s="23">
        <v>1030</v>
      </c>
      <c r="J197" s="23">
        <v>87</v>
      </c>
      <c r="K197" s="23">
        <v>152</v>
      </c>
      <c r="L197" s="23">
        <v>9734</v>
      </c>
      <c r="M197" s="23">
        <v>12074</v>
      </c>
      <c r="N197" s="22" t="s">
        <v>23</v>
      </c>
      <c r="O197" s="22" t="s">
        <v>23</v>
      </c>
    </row>
    <row r="198" spans="1:15">
      <c r="A198" s="60" t="s">
        <v>172</v>
      </c>
      <c r="B198" s="23" t="s">
        <v>28</v>
      </c>
      <c r="C198" s="23">
        <v>155484</v>
      </c>
      <c r="D198" s="23" t="s">
        <v>28</v>
      </c>
      <c r="E198" s="23" t="s">
        <v>28</v>
      </c>
      <c r="F198" s="23" t="s">
        <v>28</v>
      </c>
      <c r="G198" s="23" t="s">
        <v>28</v>
      </c>
      <c r="H198" s="23" t="s">
        <v>28</v>
      </c>
      <c r="I198" s="23" t="s">
        <v>28</v>
      </c>
      <c r="J198" s="23" t="s">
        <v>28</v>
      </c>
      <c r="K198" s="23" t="s">
        <v>28</v>
      </c>
      <c r="L198" s="23" t="s">
        <v>28</v>
      </c>
      <c r="M198" s="23">
        <v>155484</v>
      </c>
      <c r="N198" s="22" t="s">
        <v>23</v>
      </c>
      <c r="O198" s="22" t="s">
        <v>23</v>
      </c>
    </row>
    <row r="199" spans="1:15">
      <c r="A199" s="75" t="s">
        <v>173</v>
      </c>
      <c r="B199" s="23">
        <v>6960</v>
      </c>
      <c r="C199" s="23">
        <v>41535</v>
      </c>
      <c r="D199" s="23">
        <v>39</v>
      </c>
      <c r="E199" s="23" t="s">
        <v>28</v>
      </c>
      <c r="F199" s="23">
        <v>28</v>
      </c>
      <c r="G199" s="23" t="s">
        <v>28</v>
      </c>
      <c r="H199" s="23">
        <v>24</v>
      </c>
      <c r="I199" s="23" t="s">
        <v>28</v>
      </c>
      <c r="J199" s="23">
        <v>4</v>
      </c>
      <c r="K199" s="23" t="s">
        <v>28</v>
      </c>
      <c r="L199" s="23">
        <v>6893</v>
      </c>
      <c r="M199" s="23">
        <v>41535</v>
      </c>
      <c r="N199" s="22" t="s">
        <v>23</v>
      </c>
      <c r="O199" s="22" t="s">
        <v>23</v>
      </c>
    </row>
    <row r="200" spans="1:15">
      <c r="A200" s="76" t="s">
        <v>174</v>
      </c>
      <c r="B200" s="23">
        <v>8456</v>
      </c>
      <c r="C200" s="23">
        <v>3626</v>
      </c>
      <c r="D200" s="23">
        <v>4552</v>
      </c>
      <c r="E200" s="23">
        <v>2155</v>
      </c>
      <c r="F200" s="23">
        <v>1490</v>
      </c>
      <c r="G200" s="23">
        <v>1471</v>
      </c>
      <c r="H200" s="23">
        <v>1350</v>
      </c>
      <c r="I200" s="23">
        <v>1311</v>
      </c>
      <c r="J200" s="23">
        <v>140</v>
      </c>
      <c r="K200" s="23">
        <v>160</v>
      </c>
      <c r="L200" s="22" t="s">
        <v>23</v>
      </c>
      <c r="M200" s="22" t="s">
        <v>23</v>
      </c>
      <c r="N200" s="22" t="s">
        <v>23</v>
      </c>
      <c r="O200" s="22" t="s">
        <v>23</v>
      </c>
    </row>
    <row r="201" spans="1:15">
      <c r="A201" s="76" t="s">
        <v>175</v>
      </c>
      <c r="B201" s="23">
        <v>7366</v>
      </c>
      <c r="C201" s="23">
        <v>2401</v>
      </c>
      <c r="D201" s="23">
        <v>2212</v>
      </c>
      <c r="E201" s="23">
        <v>1512</v>
      </c>
      <c r="F201" s="23">
        <v>669</v>
      </c>
      <c r="G201" s="23">
        <v>889</v>
      </c>
      <c r="H201" s="23">
        <v>622</v>
      </c>
      <c r="I201" s="23">
        <v>766</v>
      </c>
      <c r="J201" s="23">
        <v>47</v>
      </c>
      <c r="K201" s="23">
        <v>123</v>
      </c>
      <c r="L201" s="22" t="s">
        <v>23</v>
      </c>
      <c r="M201" s="22" t="s">
        <v>23</v>
      </c>
      <c r="N201" s="22" t="s">
        <v>23</v>
      </c>
      <c r="O201" s="22" t="s">
        <v>23</v>
      </c>
    </row>
    <row r="202" spans="1:15">
      <c r="A202" s="77" t="s">
        <v>176</v>
      </c>
      <c r="B202" s="23">
        <v>10515</v>
      </c>
      <c r="C202" s="23">
        <v>6903</v>
      </c>
      <c r="D202" s="23">
        <v>8536</v>
      </c>
      <c r="E202" s="23">
        <v>4297</v>
      </c>
      <c r="F202" s="23">
        <v>1979</v>
      </c>
      <c r="G202" s="23">
        <v>2606</v>
      </c>
      <c r="H202" s="23">
        <v>1766</v>
      </c>
      <c r="I202" s="23">
        <v>2380</v>
      </c>
      <c r="J202" s="23">
        <v>213</v>
      </c>
      <c r="K202" s="23">
        <v>226</v>
      </c>
      <c r="L202" s="22" t="s">
        <v>23</v>
      </c>
      <c r="M202" s="22" t="s">
        <v>23</v>
      </c>
      <c r="N202" s="22" t="s">
        <v>23</v>
      </c>
      <c r="O202" s="22" t="s">
        <v>23</v>
      </c>
    </row>
    <row r="203" spans="1:15" ht="38.25">
      <c r="A203" s="78" t="s">
        <v>177</v>
      </c>
      <c r="B203" s="19" t="s">
        <v>87</v>
      </c>
      <c r="C203" s="19" t="s">
        <v>87</v>
      </c>
      <c r="D203" s="19" t="s">
        <v>87</v>
      </c>
      <c r="E203" s="19" t="s">
        <v>87</v>
      </c>
      <c r="F203" s="19" t="s">
        <v>87</v>
      </c>
      <c r="G203" s="19" t="s">
        <v>87</v>
      </c>
      <c r="H203" s="19" t="s">
        <v>87</v>
      </c>
      <c r="I203" s="19" t="s">
        <v>87</v>
      </c>
      <c r="J203" s="19" t="s">
        <v>87</v>
      </c>
      <c r="K203" s="19" t="s">
        <v>87</v>
      </c>
      <c r="L203" s="19" t="s">
        <v>87</v>
      </c>
      <c r="M203" s="19" t="s">
        <v>87</v>
      </c>
      <c r="N203" s="19" t="s">
        <v>87</v>
      </c>
      <c r="O203" s="19" t="s">
        <v>87</v>
      </c>
    </row>
    <row r="204" spans="1:15">
      <c r="A204" s="79" t="s">
        <v>178</v>
      </c>
      <c r="B204" s="25" t="s">
        <v>23</v>
      </c>
      <c r="C204" s="25" t="s">
        <v>23</v>
      </c>
      <c r="D204" s="26">
        <v>179.77270278359774</v>
      </c>
      <c r="E204" s="26">
        <v>257.3</v>
      </c>
      <c r="F204" s="26">
        <v>105.53340556157458</v>
      </c>
      <c r="G204" s="26">
        <v>212.6</v>
      </c>
      <c r="H204" s="26">
        <v>102.74980330448466</v>
      </c>
      <c r="I204" s="26">
        <v>214.8</v>
      </c>
      <c r="J204" s="26">
        <v>136.70484581497797</v>
      </c>
      <c r="K204" s="26">
        <v>196.4</v>
      </c>
      <c r="L204" s="25" t="s">
        <v>23</v>
      </c>
      <c r="M204" s="25" t="s">
        <v>23</v>
      </c>
      <c r="N204" s="25" t="s">
        <v>23</v>
      </c>
      <c r="O204" s="25" t="s">
        <v>23</v>
      </c>
    </row>
    <row r="205" spans="1:15" ht="25.5">
      <c r="A205" s="80" t="s">
        <v>179</v>
      </c>
      <c r="B205" s="22" t="s">
        <v>87</v>
      </c>
      <c r="C205" s="22" t="s">
        <v>87</v>
      </c>
      <c r="D205" s="22"/>
      <c r="E205" s="22" t="s">
        <v>87</v>
      </c>
      <c r="F205" s="22" t="s">
        <v>87</v>
      </c>
      <c r="G205" s="22" t="s">
        <v>87</v>
      </c>
      <c r="H205" s="22" t="s">
        <v>87</v>
      </c>
      <c r="I205" s="22" t="s">
        <v>87</v>
      </c>
      <c r="J205" s="22" t="s">
        <v>87</v>
      </c>
      <c r="K205" s="22" t="s">
        <v>87</v>
      </c>
      <c r="L205" s="22" t="s">
        <v>87</v>
      </c>
      <c r="M205" s="22" t="s">
        <v>87</v>
      </c>
      <c r="N205" s="22" t="s">
        <v>87</v>
      </c>
      <c r="O205" s="22" t="s">
        <v>87</v>
      </c>
    </row>
    <row r="206" spans="1:15">
      <c r="A206" s="81" t="s">
        <v>180</v>
      </c>
      <c r="B206" s="25" t="s">
        <v>23</v>
      </c>
      <c r="C206" s="25" t="s">
        <v>23</v>
      </c>
      <c r="D206" s="26">
        <v>255.27673748649622</v>
      </c>
      <c r="E206" s="26">
        <v>418.6</v>
      </c>
      <c r="F206" s="26">
        <v>149.14147431124348</v>
      </c>
      <c r="G206" s="26">
        <v>280.2</v>
      </c>
      <c r="H206" s="26">
        <v>148.0244299674267</v>
      </c>
      <c r="I206" s="26">
        <v>278</v>
      </c>
      <c r="J206" s="26">
        <v>161.0695652173913</v>
      </c>
      <c r="K206" s="26">
        <v>299.3</v>
      </c>
      <c r="L206" s="25" t="s">
        <v>23</v>
      </c>
      <c r="M206" s="25" t="s">
        <v>23</v>
      </c>
      <c r="N206" s="25" t="s">
        <v>23</v>
      </c>
      <c r="O206" s="25" t="s">
        <v>23</v>
      </c>
    </row>
    <row r="207" spans="1:15">
      <c r="A207" s="60" t="s">
        <v>181</v>
      </c>
      <c r="B207" s="25" t="s">
        <v>23</v>
      </c>
      <c r="C207" s="25" t="s">
        <v>23</v>
      </c>
      <c r="D207" s="26" t="s">
        <v>28</v>
      </c>
      <c r="E207" s="26">
        <v>281.39999999999998</v>
      </c>
      <c r="F207" s="26" t="s">
        <v>28</v>
      </c>
      <c r="G207" s="26" t="s">
        <v>28</v>
      </c>
      <c r="H207" s="26" t="s">
        <v>28</v>
      </c>
      <c r="I207" s="26" t="s">
        <v>28</v>
      </c>
      <c r="J207" s="26" t="s">
        <v>28</v>
      </c>
      <c r="K207" s="26" t="s">
        <v>28</v>
      </c>
      <c r="L207" s="25" t="s">
        <v>23</v>
      </c>
      <c r="M207" s="25" t="s">
        <v>23</v>
      </c>
      <c r="N207" s="25" t="s">
        <v>23</v>
      </c>
      <c r="O207" s="25" t="s">
        <v>23</v>
      </c>
    </row>
    <row r="208" spans="1:15">
      <c r="A208" s="60" t="s">
        <v>182</v>
      </c>
      <c r="B208" s="25" t="s">
        <v>23</v>
      </c>
      <c r="C208" s="25" t="s">
        <v>23</v>
      </c>
      <c r="D208" s="26" t="s">
        <v>28</v>
      </c>
      <c r="E208" s="26">
        <v>5.9</v>
      </c>
      <c r="F208" s="26" t="s">
        <v>28</v>
      </c>
      <c r="G208" s="26" t="s">
        <v>28</v>
      </c>
      <c r="H208" s="26" t="s">
        <v>28</v>
      </c>
      <c r="I208" s="26" t="s">
        <v>28</v>
      </c>
      <c r="J208" s="26" t="s">
        <v>28</v>
      </c>
      <c r="K208" s="26" t="s">
        <v>28</v>
      </c>
      <c r="L208" s="25" t="s">
        <v>23</v>
      </c>
      <c r="M208" s="25" t="s">
        <v>23</v>
      </c>
      <c r="N208" s="25" t="s">
        <v>23</v>
      </c>
      <c r="O208" s="25" t="s">
        <v>23</v>
      </c>
    </row>
    <row r="209" spans="1:15">
      <c r="A209" s="60" t="s">
        <v>183</v>
      </c>
      <c r="B209" s="25" t="s">
        <v>23</v>
      </c>
      <c r="C209" s="25" t="s">
        <v>23</v>
      </c>
      <c r="D209" s="26">
        <v>8.0303030303030312</v>
      </c>
      <c r="E209" s="26">
        <v>71.099999999999994</v>
      </c>
      <c r="F209" s="26">
        <v>16.64</v>
      </c>
      <c r="G209" s="26">
        <v>55.7</v>
      </c>
      <c r="H209" s="26">
        <v>16.913043478260871</v>
      </c>
      <c r="I209" s="26">
        <v>53.4</v>
      </c>
      <c r="J209" s="26">
        <v>13.5</v>
      </c>
      <c r="K209" s="26">
        <v>62.2</v>
      </c>
      <c r="L209" s="25" t="s">
        <v>23</v>
      </c>
      <c r="M209" s="25" t="s">
        <v>23</v>
      </c>
      <c r="N209" s="25" t="s">
        <v>23</v>
      </c>
      <c r="O209" s="25" t="s">
        <v>23</v>
      </c>
    </row>
    <row r="210" spans="1:15" ht="25.5">
      <c r="A210" s="60" t="s">
        <v>184</v>
      </c>
      <c r="B210" s="25" t="s">
        <v>23</v>
      </c>
      <c r="C210" s="25" t="s">
        <v>23</v>
      </c>
      <c r="D210" s="26" t="s">
        <v>28</v>
      </c>
      <c r="E210" s="26" t="s">
        <v>28</v>
      </c>
      <c r="F210" s="26" t="s">
        <v>28</v>
      </c>
      <c r="G210" s="26" t="s">
        <v>28</v>
      </c>
      <c r="H210" s="26" t="s">
        <v>28</v>
      </c>
      <c r="I210" s="26" t="s">
        <v>28</v>
      </c>
      <c r="J210" s="26" t="s">
        <v>28</v>
      </c>
      <c r="K210" s="26" t="s">
        <v>28</v>
      </c>
      <c r="L210" s="25" t="s">
        <v>23</v>
      </c>
      <c r="M210" s="25" t="s">
        <v>23</v>
      </c>
      <c r="N210" s="25" t="s">
        <v>23</v>
      </c>
      <c r="O210" s="25" t="s">
        <v>23</v>
      </c>
    </row>
    <row r="211" spans="1:15" ht="25.5">
      <c r="A211" s="82" t="s">
        <v>185</v>
      </c>
      <c r="B211" s="19" t="s">
        <v>87</v>
      </c>
      <c r="C211" s="19" t="s">
        <v>87</v>
      </c>
      <c r="D211" s="19"/>
      <c r="E211" s="19" t="s">
        <v>87</v>
      </c>
      <c r="F211" s="19"/>
      <c r="G211" s="19" t="s">
        <v>87</v>
      </c>
      <c r="H211" s="19"/>
      <c r="I211" s="19"/>
      <c r="J211" s="19"/>
      <c r="K211" s="19"/>
      <c r="L211" s="19" t="s">
        <v>87</v>
      </c>
      <c r="M211" s="19" t="s">
        <v>87</v>
      </c>
      <c r="N211" s="19" t="s">
        <v>87</v>
      </c>
      <c r="O211" s="19" t="s">
        <v>87</v>
      </c>
    </row>
    <row r="212" spans="1:15">
      <c r="A212" s="83" t="s">
        <v>186</v>
      </c>
      <c r="B212" s="22" t="s">
        <v>23</v>
      </c>
      <c r="C212" s="22" t="s">
        <v>23</v>
      </c>
      <c r="D212" s="23">
        <v>165</v>
      </c>
      <c r="E212" s="23">
        <v>76</v>
      </c>
      <c r="F212" s="23">
        <v>6</v>
      </c>
      <c r="G212" s="23">
        <v>3</v>
      </c>
      <c r="H212" s="23">
        <v>3</v>
      </c>
      <c r="I212" s="23">
        <v>3</v>
      </c>
      <c r="J212" s="23">
        <v>3</v>
      </c>
      <c r="K212" s="23">
        <v>3</v>
      </c>
      <c r="L212" s="22" t="s">
        <v>23</v>
      </c>
      <c r="M212" s="22" t="s">
        <v>23</v>
      </c>
      <c r="N212" s="22" t="s">
        <v>23</v>
      </c>
      <c r="O212" s="22" t="s">
        <v>23</v>
      </c>
    </row>
    <row r="213" spans="1:15">
      <c r="A213" s="84" t="s">
        <v>187</v>
      </c>
      <c r="B213" s="25" t="s">
        <v>23</v>
      </c>
      <c r="C213" s="25" t="s">
        <v>23</v>
      </c>
      <c r="D213" s="26">
        <v>14703</v>
      </c>
      <c r="E213" s="26">
        <v>7419.3</v>
      </c>
      <c r="F213" s="26">
        <v>379</v>
      </c>
      <c r="G213" s="26">
        <v>291</v>
      </c>
      <c r="H213" s="26">
        <v>129</v>
      </c>
      <c r="I213" s="26">
        <v>283.5</v>
      </c>
      <c r="J213" s="26">
        <v>250</v>
      </c>
      <c r="K213" s="26">
        <v>361.2</v>
      </c>
      <c r="L213" s="26">
        <v>0.3</v>
      </c>
      <c r="M213" s="26">
        <v>0.4</v>
      </c>
      <c r="N213" s="26">
        <v>21</v>
      </c>
      <c r="O213" s="26">
        <v>21.2</v>
      </c>
    </row>
    <row r="214" spans="1:15">
      <c r="A214" s="84" t="s">
        <v>188</v>
      </c>
      <c r="B214" s="25" t="s">
        <v>23</v>
      </c>
      <c r="C214" s="25" t="s">
        <v>23</v>
      </c>
      <c r="D214" s="26">
        <v>9511</v>
      </c>
      <c r="E214" s="26">
        <v>5949.7</v>
      </c>
      <c r="F214" s="26">
        <v>371</v>
      </c>
      <c r="G214" s="26">
        <v>285.2</v>
      </c>
      <c r="H214" s="26">
        <v>125</v>
      </c>
      <c r="I214" s="26">
        <v>277.39999999999998</v>
      </c>
      <c r="J214" s="26">
        <v>246</v>
      </c>
      <c r="K214" s="26">
        <v>358.6</v>
      </c>
      <c r="L214" s="26">
        <v>0.2</v>
      </c>
      <c r="M214" s="26">
        <v>0.4</v>
      </c>
      <c r="N214" s="26">
        <v>14</v>
      </c>
      <c r="O214" s="26">
        <v>7.6</v>
      </c>
    </row>
    <row r="215" spans="1:15" ht="27">
      <c r="A215" s="85" t="s">
        <v>189</v>
      </c>
      <c r="B215" s="25" t="s">
        <v>23</v>
      </c>
      <c r="C215" s="25" t="s">
        <v>23</v>
      </c>
      <c r="D215" s="26" t="s">
        <v>28</v>
      </c>
      <c r="E215" s="26">
        <v>3680.4</v>
      </c>
      <c r="F215" s="26" t="s">
        <v>28</v>
      </c>
      <c r="G215" s="26">
        <v>547.5</v>
      </c>
      <c r="H215" s="26" t="s">
        <v>28</v>
      </c>
      <c r="I215" s="26">
        <v>542.5</v>
      </c>
      <c r="J215" s="26" t="s">
        <v>28</v>
      </c>
      <c r="K215" s="26">
        <v>586.4</v>
      </c>
      <c r="L215" s="26" t="s">
        <v>28</v>
      </c>
      <c r="M215" s="26">
        <v>0.1</v>
      </c>
      <c r="N215" s="26" t="s">
        <v>28</v>
      </c>
      <c r="O215" s="26">
        <v>4.2</v>
      </c>
    </row>
    <row r="216" spans="1:15" ht="27">
      <c r="A216" s="85" t="s">
        <v>190</v>
      </c>
      <c r="B216" s="22" t="s">
        <v>23</v>
      </c>
      <c r="C216" s="22" t="s">
        <v>23</v>
      </c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</row>
    <row r="217" spans="1:15">
      <c r="A217" s="84" t="s">
        <v>191</v>
      </c>
      <c r="B217" s="22" t="s">
        <v>23</v>
      </c>
      <c r="C217" s="22" t="s">
        <v>23</v>
      </c>
      <c r="D217" s="23">
        <v>1617</v>
      </c>
      <c r="E217" s="23">
        <v>1217</v>
      </c>
      <c r="F217" s="23">
        <v>55</v>
      </c>
      <c r="G217" s="23">
        <v>66</v>
      </c>
      <c r="H217" s="23">
        <v>10</v>
      </c>
      <c r="I217" s="23">
        <v>66</v>
      </c>
      <c r="J217" s="23">
        <v>45</v>
      </c>
      <c r="K217" s="23">
        <v>67</v>
      </c>
      <c r="L217" s="23">
        <v>3</v>
      </c>
      <c r="M217" s="23">
        <v>4</v>
      </c>
      <c r="N217" s="23">
        <v>14</v>
      </c>
      <c r="O217" s="23">
        <v>6</v>
      </c>
    </row>
    <row r="218" spans="1:15">
      <c r="A218" s="84" t="s">
        <v>192</v>
      </c>
      <c r="B218" s="22" t="s">
        <v>23</v>
      </c>
      <c r="C218" s="22" t="s">
        <v>23</v>
      </c>
      <c r="D218" s="23">
        <v>630</v>
      </c>
      <c r="E218" s="23">
        <v>471</v>
      </c>
      <c r="F218" s="23">
        <v>23</v>
      </c>
      <c r="G218" s="23">
        <v>35</v>
      </c>
      <c r="H218" s="23">
        <v>4</v>
      </c>
      <c r="I218" s="23">
        <v>35</v>
      </c>
      <c r="J218" s="23">
        <v>19</v>
      </c>
      <c r="K218" s="23">
        <v>37</v>
      </c>
      <c r="L218" s="23">
        <v>1</v>
      </c>
      <c r="M218" s="23">
        <v>2</v>
      </c>
      <c r="N218" s="23">
        <v>12</v>
      </c>
      <c r="O218" s="23">
        <v>3</v>
      </c>
    </row>
    <row r="219" spans="1:15">
      <c r="A219" s="84" t="s">
        <v>193</v>
      </c>
      <c r="B219" s="22" t="s">
        <v>23</v>
      </c>
      <c r="C219" s="22" t="s">
        <v>23</v>
      </c>
      <c r="D219" s="23">
        <v>1148</v>
      </c>
      <c r="E219" s="23">
        <v>4747</v>
      </c>
      <c r="F219" s="23">
        <v>58</v>
      </c>
      <c r="G219" s="23">
        <v>67</v>
      </c>
      <c r="H219" s="23">
        <v>17</v>
      </c>
      <c r="I219" s="23">
        <v>71</v>
      </c>
      <c r="J219" s="23">
        <v>41</v>
      </c>
      <c r="K219" s="23">
        <v>49</v>
      </c>
      <c r="L219" s="23">
        <v>3</v>
      </c>
      <c r="M219" s="23">
        <v>4</v>
      </c>
      <c r="N219" s="23">
        <v>35</v>
      </c>
      <c r="O219" s="23">
        <v>3</v>
      </c>
    </row>
    <row r="220" spans="1:15">
      <c r="A220" s="86" t="s">
        <v>194</v>
      </c>
      <c r="B220" s="22" t="s">
        <v>23</v>
      </c>
      <c r="C220" s="22" t="s">
        <v>23</v>
      </c>
      <c r="D220" s="23">
        <v>344666</v>
      </c>
      <c r="E220" s="23">
        <v>375641</v>
      </c>
      <c r="F220" s="23">
        <v>162</v>
      </c>
      <c r="G220" s="23">
        <v>515</v>
      </c>
      <c r="H220" s="23">
        <v>48</v>
      </c>
      <c r="I220" s="23">
        <v>197</v>
      </c>
      <c r="J220" s="23">
        <v>114</v>
      </c>
      <c r="K220" s="23">
        <v>1977</v>
      </c>
      <c r="L220" s="23">
        <v>28</v>
      </c>
      <c r="M220" s="23">
        <v>28</v>
      </c>
      <c r="N220" s="23">
        <v>102</v>
      </c>
      <c r="O220" s="23">
        <v>26</v>
      </c>
    </row>
    <row r="221" spans="1:15">
      <c r="A221" s="104" t="s">
        <v>195</v>
      </c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</row>
    <row r="222" spans="1:15">
      <c r="A222" s="101" t="s">
        <v>196</v>
      </c>
      <c r="B222" s="101"/>
      <c r="C222" s="101"/>
      <c r="D222" s="101"/>
      <c r="E222" s="101"/>
      <c r="F222" s="87"/>
      <c r="G222" s="4"/>
      <c r="H222" s="4"/>
      <c r="I222" s="4"/>
      <c r="J222" s="4"/>
      <c r="K222" s="4"/>
      <c r="L222" s="4"/>
      <c r="M222" s="4"/>
      <c r="N222" s="4"/>
      <c r="O222" s="4"/>
    </row>
    <row r="223" spans="1:15">
      <c r="A223" s="101" t="s">
        <v>197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7"/>
      <c r="O223" s="4"/>
    </row>
    <row r="224" spans="1:15">
      <c r="A224" s="101" t="s">
        <v>198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87"/>
      <c r="O224" s="4"/>
    </row>
    <row r="225" spans="1:15">
      <c r="A225" s="101" t="s">
        <v>199</v>
      </c>
      <c r="B225" s="101"/>
      <c r="C225" s="101"/>
      <c r="D225" s="101"/>
      <c r="E225" s="101"/>
      <c r="F225" s="87"/>
      <c r="G225" s="4"/>
      <c r="H225" s="4"/>
      <c r="I225" s="4"/>
      <c r="J225" s="4"/>
      <c r="K225" s="4"/>
      <c r="L225" s="4"/>
      <c r="M225" s="4"/>
      <c r="N225" s="4"/>
      <c r="O225" s="4"/>
    </row>
    <row r="226" spans="1:15">
      <c r="A226" s="101" t="s">
        <v>200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87"/>
      <c r="O226" s="4"/>
    </row>
  </sheetData>
  <mergeCells count="18">
    <mergeCell ref="A3:O3"/>
    <mergeCell ref="A5:O5"/>
    <mergeCell ref="A7:A11"/>
    <mergeCell ref="B7:C9"/>
    <mergeCell ref="D7:O7"/>
    <mergeCell ref="D8:E9"/>
    <mergeCell ref="F8:G9"/>
    <mergeCell ref="H8:K8"/>
    <mergeCell ref="L8:M9"/>
    <mergeCell ref="N8:O9"/>
    <mergeCell ref="A225:E225"/>
    <mergeCell ref="A226:M226"/>
    <mergeCell ref="H9:I9"/>
    <mergeCell ref="J9:K9"/>
    <mergeCell ref="A221:O221"/>
    <mergeCell ref="A222:E222"/>
    <mergeCell ref="A223:M223"/>
    <mergeCell ref="A224:M224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230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24</v>
      </c>
      <c r="D9" s="20">
        <v>45</v>
      </c>
      <c r="E9" s="20" t="s">
        <v>38</v>
      </c>
      <c r="F9" s="20" t="s">
        <v>38</v>
      </c>
      <c r="G9" s="20">
        <v>9085</v>
      </c>
      <c r="H9" s="20">
        <v>27</v>
      </c>
    </row>
    <row r="10" spans="1:8" ht="30">
      <c r="A10" s="21" t="s">
        <v>24</v>
      </c>
      <c r="B10" s="22" t="s">
        <v>23</v>
      </c>
      <c r="C10" s="23">
        <v>19</v>
      </c>
      <c r="D10" s="23">
        <v>38</v>
      </c>
      <c r="E10" s="23">
        <v>38</v>
      </c>
      <c r="F10" s="23" t="s">
        <v>28</v>
      </c>
      <c r="G10" s="23">
        <v>6445</v>
      </c>
      <c r="H10" s="23">
        <v>26</v>
      </c>
    </row>
    <row r="11" spans="1:8" ht="45">
      <c r="A11" s="24" t="s">
        <v>25</v>
      </c>
      <c r="B11" s="25" t="s">
        <v>23</v>
      </c>
      <c r="C11" s="26">
        <v>79.2</v>
      </c>
      <c r="D11" s="26">
        <v>84.4</v>
      </c>
      <c r="E11" s="26">
        <v>88.4</v>
      </c>
      <c r="F11" s="26" t="s">
        <v>28</v>
      </c>
      <c r="G11" s="26">
        <v>70.900000000000006</v>
      </c>
      <c r="H11" s="26">
        <v>96.3</v>
      </c>
    </row>
    <row r="12" spans="1:8" ht="25.5">
      <c r="A12" s="27" t="s">
        <v>26</v>
      </c>
      <c r="B12" s="20" t="s">
        <v>23</v>
      </c>
      <c r="C12" s="20">
        <v>712</v>
      </c>
      <c r="D12" s="20">
        <v>133</v>
      </c>
      <c r="E12" s="20">
        <v>133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697</v>
      </c>
      <c r="D13" s="23">
        <v>133</v>
      </c>
      <c r="E13" s="23">
        <v>133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651</v>
      </c>
      <c r="D14" s="23">
        <v>102</v>
      </c>
      <c r="E14" s="23">
        <v>102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46</v>
      </c>
      <c r="D15" s="23">
        <v>31</v>
      </c>
      <c r="E15" s="23">
        <v>31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213049.3</v>
      </c>
      <c r="C16" s="30">
        <v>189333.7</v>
      </c>
      <c r="D16" s="30">
        <v>18619.3</v>
      </c>
      <c r="E16" s="30">
        <v>18619.3</v>
      </c>
      <c r="F16" s="30" t="s">
        <v>28</v>
      </c>
      <c r="G16" s="30">
        <v>4968.3</v>
      </c>
      <c r="H16" s="30">
        <v>128</v>
      </c>
    </row>
    <row r="17" spans="1:8">
      <c r="A17" s="31" t="s">
        <v>32</v>
      </c>
      <c r="B17" s="26">
        <v>176675.5</v>
      </c>
      <c r="C17" s="26">
        <v>153394.20000000001</v>
      </c>
      <c r="D17" s="26">
        <v>18579.8</v>
      </c>
      <c r="E17" s="26">
        <v>18579.8</v>
      </c>
      <c r="F17" s="26" t="s">
        <v>28</v>
      </c>
      <c r="G17" s="26">
        <v>4676.1000000000004</v>
      </c>
      <c r="H17" s="26">
        <v>25.3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64709.8</v>
      </c>
      <c r="C19" s="26">
        <v>53955.4</v>
      </c>
      <c r="D19" s="26">
        <v>10005</v>
      </c>
      <c r="E19" s="26">
        <v>10005</v>
      </c>
      <c r="F19" s="26" t="s">
        <v>28</v>
      </c>
      <c r="G19" s="26">
        <v>732.1</v>
      </c>
      <c r="H19" s="26">
        <v>17.399999999999999</v>
      </c>
    </row>
    <row r="20" spans="1:8">
      <c r="A20" s="32" t="s">
        <v>35</v>
      </c>
      <c r="B20" s="26">
        <v>60334.9</v>
      </c>
      <c r="C20" s="26">
        <v>53721</v>
      </c>
      <c r="D20" s="26">
        <v>5197.3</v>
      </c>
      <c r="E20" s="26">
        <v>5197.3</v>
      </c>
      <c r="F20" s="26" t="s">
        <v>28</v>
      </c>
      <c r="G20" s="26">
        <v>1416.6</v>
      </c>
      <c r="H20" s="26" t="s">
        <v>28</v>
      </c>
    </row>
    <row r="21" spans="1:8">
      <c r="A21" s="32" t="s">
        <v>36</v>
      </c>
      <c r="B21" s="26">
        <v>43147.1</v>
      </c>
      <c r="C21" s="26">
        <v>41668.800000000003</v>
      </c>
      <c r="D21" s="26">
        <v>1414.5</v>
      </c>
      <c r="E21" s="26">
        <v>1414.5</v>
      </c>
      <c r="F21" s="26" t="s">
        <v>28</v>
      </c>
      <c r="G21" s="26">
        <v>63.8</v>
      </c>
      <c r="H21" s="26" t="s">
        <v>28</v>
      </c>
    </row>
    <row r="22" spans="1:8">
      <c r="A22" s="32" t="s">
        <v>37</v>
      </c>
      <c r="B22" s="26">
        <v>14.5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13.3</v>
      </c>
      <c r="H22" s="26">
        <v>1.3</v>
      </c>
    </row>
    <row r="23" spans="1:8">
      <c r="A23" s="32" t="s">
        <v>39</v>
      </c>
      <c r="B23" s="26">
        <v>8469.1</v>
      </c>
      <c r="C23" s="26" t="s">
        <v>38</v>
      </c>
      <c r="D23" s="26" t="s">
        <v>38</v>
      </c>
      <c r="E23" s="26" t="s">
        <v>38</v>
      </c>
      <c r="F23" s="26" t="s">
        <v>28</v>
      </c>
      <c r="G23" s="26">
        <v>2450.4</v>
      </c>
      <c r="H23" s="26">
        <v>6.7</v>
      </c>
    </row>
    <row r="24" spans="1:8" ht="30">
      <c r="A24" s="33" t="s">
        <v>40</v>
      </c>
      <c r="B24" s="26">
        <v>164918.39999999999</v>
      </c>
      <c r="C24" s="26">
        <v>146057.20000000001</v>
      </c>
      <c r="D24" s="26">
        <v>16616.8</v>
      </c>
      <c r="E24" s="26">
        <v>16616.8</v>
      </c>
      <c r="F24" s="26" t="s">
        <v>28</v>
      </c>
      <c r="G24" s="26">
        <v>2225.6999999999998</v>
      </c>
      <c r="H24" s="26">
        <v>18.600000000000001</v>
      </c>
    </row>
    <row r="25" spans="1:8" ht="45">
      <c r="A25" s="21" t="s">
        <v>41</v>
      </c>
      <c r="B25" s="26">
        <v>93.3</v>
      </c>
      <c r="C25" s="26">
        <v>95.2</v>
      </c>
      <c r="D25" s="26">
        <v>89.4</v>
      </c>
      <c r="E25" s="26">
        <v>89.4</v>
      </c>
      <c r="F25" s="26" t="s">
        <v>28</v>
      </c>
      <c r="G25" s="26">
        <v>47.6</v>
      </c>
      <c r="H25" s="26">
        <v>73.599999999999994</v>
      </c>
    </row>
    <row r="26" spans="1:8" ht="25.5">
      <c r="A26" s="18" t="s">
        <v>42</v>
      </c>
      <c r="B26" s="30">
        <v>55566.2</v>
      </c>
      <c r="C26" s="30">
        <v>47300</v>
      </c>
      <c r="D26" s="30">
        <v>7571</v>
      </c>
      <c r="E26" s="30">
        <v>7571</v>
      </c>
      <c r="F26" s="30" t="s">
        <v>28</v>
      </c>
      <c r="G26" s="30">
        <v>677.8</v>
      </c>
      <c r="H26" s="30">
        <v>17.399999999999999</v>
      </c>
    </row>
    <row r="27" spans="1:8" ht="30">
      <c r="A27" s="34" t="s">
        <v>43</v>
      </c>
      <c r="B27" s="26">
        <v>29951</v>
      </c>
      <c r="C27" s="26" t="s">
        <v>38</v>
      </c>
      <c r="D27" s="26">
        <v>7017</v>
      </c>
      <c r="E27" s="26">
        <v>7017</v>
      </c>
      <c r="F27" s="26" t="s">
        <v>28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18725</v>
      </c>
      <c r="C28" s="26">
        <v>13278</v>
      </c>
      <c r="D28" s="26">
        <v>5242</v>
      </c>
      <c r="E28" s="26">
        <v>5242</v>
      </c>
      <c r="F28" s="26" t="s">
        <v>28</v>
      </c>
      <c r="G28" s="26">
        <v>205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3295</v>
      </c>
      <c r="C30" s="26">
        <v>2828</v>
      </c>
      <c r="D30" s="26" t="s">
        <v>38</v>
      </c>
      <c r="E30" s="26" t="s">
        <v>38</v>
      </c>
      <c r="F30" s="26" t="s">
        <v>28</v>
      </c>
      <c r="G30" s="26" t="s">
        <v>38</v>
      </c>
      <c r="H30" s="26" t="s">
        <v>28</v>
      </c>
    </row>
    <row r="31" spans="1:8">
      <c r="A31" s="36" t="s">
        <v>47</v>
      </c>
      <c r="B31" s="26">
        <v>6675</v>
      </c>
      <c r="C31" s="26">
        <v>5498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325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28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378.3</v>
      </c>
      <c r="C51" s="26" t="s">
        <v>28</v>
      </c>
      <c r="D51" s="26" t="s">
        <v>38</v>
      </c>
      <c r="E51" s="26" t="s">
        <v>38</v>
      </c>
      <c r="F51" s="26" t="s">
        <v>28</v>
      </c>
      <c r="G51" s="26">
        <v>347.1</v>
      </c>
      <c r="H51" s="26" t="s">
        <v>38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36.5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36.299999999999997</v>
      </c>
      <c r="H53" s="26">
        <v>0.2</v>
      </c>
    </row>
    <row r="54" spans="1:8" ht="30">
      <c r="A54" s="24" t="s">
        <v>70</v>
      </c>
      <c r="B54" s="26">
        <v>8.6</v>
      </c>
      <c r="C54" s="26" t="s">
        <v>28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38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3.9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38</v>
      </c>
    </row>
    <row r="57" spans="1:8">
      <c r="A57" s="24" t="s">
        <v>73</v>
      </c>
      <c r="B57" s="26">
        <v>8.1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8</v>
      </c>
      <c r="H57" s="26">
        <v>0.1</v>
      </c>
    </row>
    <row r="58" spans="1:8">
      <c r="A58" s="24" t="s">
        <v>74</v>
      </c>
      <c r="B58" s="26">
        <v>2.1</v>
      </c>
      <c r="C58" s="26" t="s">
        <v>28</v>
      </c>
      <c r="D58" s="26" t="s">
        <v>28</v>
      </c>
      <c r="E58" s="26" t="s">
        <v>28</v>
      </c>
      <c r="F58" s="26" t="s">
        <v>28</v>
      </c>
      <c r="G58" s="26" t="s">
        <v>38</v>
      </c>
      <c r="H58" s="26" t="s">
        <v>38</v>
      </c>
    </row>
    <row r="59" spans="1:8">
      <c r="A59" s="24" t="s">
        <v>75</v>
      </c>
      <c r="B59" s="26">
        <v>3.5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3.5</v>
      </c>
      <c r="H59" s="26">
        <v>0</v>
      </c>
    </row>
    <row r="60" spans="1:8">
      <c r="A60" s="40" t="s">
        <v>76</v>
      </c>
      <c r="B60" s="26">
        <v>3.9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3.9</v>
      </c>
      <c r="H60" s="26">
        <v>0</v>
      </c>
    </row>
    <row r="61" spans="1:8">
      <c r="A61" s="24" t="s">
        <v>77</v>
      </c>
      <c r="B61" s="26">
        <v>2.2000000000000002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2.2000000000000002</v>
      </c>
      <c r="H61" s="26">
        <v>0</v>
      </c>
    </row>
    <row r="62" spans="1:8">
      <c r="A62" s="40" t="s">
        <v>78</v>
      </c>
      <c r="B62" s="26">
        <v>1.2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1.2</v>
      </c>
      <c r="H62" s="26" t="s">
        <v>28</v>
      </c>
    </row>
    <row r="63" spans="1:8">
      <c r="A63" s="36" t="s">
        <v>79</v>
      </c>
      <c r="B63" s="26" t="s">
        <v>38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28</v>
      </c>
    </row>
    <row r="64" spans="1:8">
      <c r="A64" s="41" t="s">
        <v>80</v>
      </c>
      <c r="B64" s="26">
        <v>25200</v>
      </c>
      <c r="C64" s="26">
        <v>24660</v>
      </c>
      <c r="D64" s="26">
        <v>540</v>
      </c>
      <c r="E64" s="26">
        <v>540</v>
      </c>
      <c r="F64" s="26" t="s">
        <v>28</v>
      </c>
      <c r="G64" s="26" t="s">
        <v>28</v>
      </c>
      <c r="H64" s="26" t="s">
        <v>28</v>
      </c>
    </row>
    <row r="65" spans="1:8" ht="30">
      <c r="A65" s="36" t="s">
        <v>81</v>
      </c>
      <c r="B65" s="26">
        <v>12802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12128</v>
      </c>
      <c r="C66" s="26" t="s">
        <v>38</v>
      </c>
      <c r="D66" s="26" t="s">
        <v>38</v>
      </c>
      <c r="E66" s="26" t="s">
        <v>38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53.9</v>
      </c>
      <c r="C71" s="26">
        <v>47.9</v>
      </c>
      <c r="D71" s="26">
        <v>92.7</v>
      </c>
      <c r="E71" s="26">
        <v>92.7</v>
      </c>
      <c r="F71" s="26" t="s">
        <v>28</v>
      </c>
      <c r="G71" s="26">
        <v>43.4</v>
      </c>
      <c r="H71" s="26" t="s">
        <v>28</v>
      </c>
    </row>
    <row r="72" spans="1:8" ht="30">
      <c r="A72" s="35" t="s">
        <v>44</v>
      </c>
      <c r="B72" s="26">
        <v>33.700000000000003</v>
      </c>
      <c r="C72" s="26">
        <v>28.1</v>
      </c>
      <c r="D72" s="26">
        <v>69.2</v>
      </c>
      <c r="E72" s="26">
        <v>69.2</v>
      </c>
      <c r="F72" s="26" t="s">
        <v>28</v>
      </c>
      <c r="G72" s="26">
        <v>30.2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5.9</v>
      </c>
      <c r="C74" s="26" t="s">
        <v>38</v>
      </c>
      <c r="D74" s="26">
        <v>6</v>
      </c>
      <c r="E74" s="26">
        <v>6</v>
      </c>
      <c r="F74" s="26" t="s">
        <v>28</v>
      </c>
      <c r="G74" s="26" t="s">
        <v>38</v>
      </c>
      <c r="H74" s="26" t="s">
        <v>28</v>
      </c>
    </row>
    <row r="75" spans="1:8">
      <c r="A75" s="36" t="s">
        <v>47</v>
      </c>
      <c r="B75" s="26">
        <v>12</v>
      </c>
      <c r="C75" s="26">
        <v>11.6</v>
      </c>
      <c r="D75" s="26">
        <v>14.5</v>
      </c>
      <c r="E75" s="26">
        <v>14.5</v>
      </c>
      <c r="F75" s="26" t="s">
        <v>28</v>
      </c>
      <c r="G75" s="26">
        <v>11.4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0.6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 t="s">
        <v>38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28</v>
      </c>
      <c r="C86" s="26" t="s">
        <v>28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0.7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>
        <v>98.7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5.4</v>
      </c>
      <c r="H96" s="26">
        <v>1.3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5.4</v>
      </c>
      <c r="H97" s="26">
        <v>1.2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38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 t="s">
        <v>38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1.2</v>
      </c>
      <c r="H101" s="26">
        <v>0.5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 t="s">
        <v>38</v>
      </c>
      <c r="H102" s="26" t="s">
        <v>38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0.5</v>
      </c>
      <c r="H103" s="26">
        <v>0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0.6</v>
      </c>
      <c r="H104" s="26">
        <v>0.1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0.3</v>
      </c>
      <c r="H105" s="26">
        <v>0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0.2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45.4</v>
      </c>
      <c r="C108" s="26">
        <v>52.1</v>
      </c>
      <c r="D108" s="26">
        <v>7.1</v>
      </c>
      <c r="E108" s="26">
        <v>7.1</v>
      </c>
      <c r="F108" s="26" t="s">
        <v>28</v>
      </c>
      <c r="G108" s="26" t="s">
        <v>28</v>
      </c>
      <c r="H108" s="26" t="s">
        <v>28</v>
      </c>
    </row>
    <row r="109" spans="1:8" ht="30">
      <c r="A109" s="36" t="s">
        <v>81</v>
      </c>
      <c r="B109" s="26">
        <v>23</v>
      </c>
      <c r="C109" s="26" t="s">
        <v>38</v>
      </c>
      <c r="D109" s="26" t="s">
        <v>38</v>
      </c>
      <c r="E109" s="26" t="s">
        <v>38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21.8</v>
      </c>
      <c r="C110" s="26">
        <v>24.7</v>
      </c>
      <c r="D110" s="26">
        <v>5.8</v>
      </c>
      <c r="E110" s="26">
        <v>5.8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14.3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13.1</v>
      </c>
      <c r="H114" s="30">
        <v>1.3</v>
      </c>
    </row>
    <row r="115" spans="1:8" ht="30">
      <c r="A115" s="41" t="s">
        <v>93</v>
      </c>
      <c r="B115" s="26">
        <v>3.7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3.7</v>
      </c>
      <c r="H115" s="26">
        <v>0.1</v>
      </c>
    </row>
    <row r="116" spans="1:8" ht="30">
      <c r="A116" s="24" t="s">
        <v>94</v>
      </c>
      <c r="B116" s="26">
        <v>3.6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 t="s">
        <v>38</v>
      </c>
    </row>
    <row r="117" spans="1:8">
      <c r="A117" s="24" t="s">
        <v>95</v>
      </c>
      <c r="B117" s="26">
        <v>0.1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3.4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3.3</v>
      </c>
      <c r="H118" s="26">
        <v>0.1</v>
      </c>
    </row>
    <row r="119" spans="1:8" ht="30">
      <c r="A119" s="24" t="s">
        <v>97</v>
      </c>
      <c r="B119" s="26">
        <v>0.1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 t="s">
        <v>28</v>
      </c>
    </row>
    <row r="120" spans="1:8">
      <c r="A120" s="24" t="s">
        <v>98</v>
      </c>
      <c r="B120" s="26">
        <v>3.3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3.2</v>
      </c>
      <c r="H120" s="26">
        <v>0.1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7.2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6.1</v>
      </c>
      <c r="H128" s="26">
        <v>1.1000000000000001</v>
      </c>
    </row>
    <row r="129" spans="1:8" ht="30">
      <c r="A129" s="24" t="s">
        <v>107</v>
      </c>
      <c r="B129" s="26">
        <v>0.9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 t="s">
        <v>38</v>
      </c>
      <c r="H129" s="26" t="s">
        <v>38</v>
      </c>
    </row>
    <row r="130" spans="1:8">
      <c r="A130" s="24" t="s">
        <v>108</v>
      </c>
      <c r="B130" s="26">
        <v>3.3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2.4</v>
      </c>
      <c r="H130" s="26">
        <v>0.9</v>
      </c>
    </row>
    <row r="131" spans="1:8">
      <c r="A131" s="24" t="s">
        <v>109</v>
      </c>
      <c r="B131" s="26">
        <v>2.1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</v>
      </c>
      <c r="H131" s="26">
        <v>0.1</v>
      </c>
    </row>
    <row r="132" spans="1:8">
      <c r="A132" s="24" t="s">
        <v>110</v>
      </c>
      <c r="B132" s="26">
        <v>0.3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>
        <v>0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</v>
      </c>
      <c r="H133" s="26" t="s">
        <v>28</v>
      </c>
    </row>
    <row r="134" spans="1:8">
      <c r="A134" s="24" t="s">
        <v>112</v>
      </c>
      <c r="B134" s="26">
        <v>0.2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0.2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26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27.9</v>
      </c>
      <c r="H136" s="26">
        <v>6.2</v>
      </c>
    </row>
    <row r="137" spans="1:8">
      <c r="A137" s="41" t="s">
        <v>115</v>
      </c>
      <c r="B137" s="26">
        <v>24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25.3</v>
      </c>
      <c r="H137" s="26">
        <v>10.4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50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46.7</v>
      </c>
      <c r="H141" s="26">
        <v>83.4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18583</v>
      </c>
      <c r="C144" s="23">
        <v>11736</v>
      </c>
      <c r="D144" s="23">
        <v>810</v>
      </c>
      <c r="E144" s="23">
        <v>810</v>
      </c>
      <c r="F144" s="23" t="s">
        <v>28</v>
      </c>
      <c r="G144" s="23">
        <v>6037</v>
      </c>
      <c r="H144" s="23" t="s">
        <v>28</v>
      </c>
    </row>
    <row r="145" spans="1:8">
      <c r="A145" s="49" t="s">
        <v>123</v>
      </c>
      <c r="B145" s="23">
        <v>18583</v>
      </c>
      <c r="C145" s="23">
        <v>11736</v>
      </c>
      <c r="D145" s="23">
        <v>810</v>
      </c>
      <c r="E145" s="23">
        <v>810</v>
      </c>
      <c r="F145" s="23" t="s">
        <v>28</v>
      </c>
      <c r="G145" s="23">
        <v>6037</v>
      </c>
      <c r="H145" s="23" t="s">
        <v>28</v>
      </c>
    </row>
    <row r="146" spans="1:8">
      <c r="A146" s="50" t="s">
        <v>124</v>
      </c>
      <c r="B146" s="23">
        <v>8141</v>
      </c>
      <c r="C146" s="23">
        <v>5226</v>
      </c>
      <c r="D146" s="23">
        <v>360</v>
      </c>
      <c r="E146" s="23">
        <v>360</v>
      </c>
      <c r="F146" s="23" t="s">
        <v>28</v>
      </c>
      <c r="G146" s="23">
        <v>2555</v>
      </c>
      <c r="H146" s="23" t="s">
        <v>28</v>
      </c>
    </row>
    <row r="147" spans="1:8">
      <c r="A147" s="51" t="s">
        <v>125</v>
      </c>
      <c r="B147" s="23">
        <v>18560</v>
      </c>
      <c r="C147" s="23">
        <v>11736</v>
      </c>
      <c r="D147" s="23">
        <v>810</v>
      </c>
      <c r="E147" s="23">
        <v>810</v>
      </c>
      <c r="F147" s="23" t="s">
        <v>28</v>
      </c>
      <c r="G147" s="23">
        <v>6014</v>
      </c>
      <c r="H147" s="23" t="s">
        <v>28</v>
      </c>
    </row>
    <row r="148" spans="1:8">
      <c r="A148" s="52" t="s">
        <v>126</v>
      </c>
      <c r="B148" s="23">
        <v>23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>
        <v>23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1672</v>
      </c>
      <c r="C150" s="23" t="s">
        <v>38</v>
      </c>
      <c r="D150" s="23" t="s">
        <v>38</v>
      </c>
      <c r="E150" s="23" t="s">
        <v>38</v>
      </c>
      <c r="F150" s="23" t="s">
        <v>28</v>
      </c>
      <c r="G150" s="23">
        <v>1270</v>
      </c>
      <c r="H150" s="23" t="s">
        <v>28</v>
      </c>
    </row>
    <row r="151" spans="1:8">
      <c r="A151" s="55" t="s">
        <v>129</v>
      </c>
      <c r="B151" s="23">
        <v>11562</v>
      </c>
      <c r="C151" s="23" t="s">
        <v>38</v>
      </c>
      <c r="D151" s="23" t="s">
        <v>38</v>
      </c>
      <c r="E151" s="23" t="s">
        <v>38</v>
      </c>
      <c r="F151" s="23" t="s">
        <v>28</v>
      </c>
      <c r="G151" s="23">
        <v>10616</v>
      </c>
      <c r="H151" s="23" t="s">
        <v>28</v>
      </c>
    </row>
    <row r="152" spans="1:8">
      <c r="A152" s="56" t="s">
        <v>130</v>
      </c>
      <c r="B152" s="23">
        <v>10648</v>
      </c>
      <c r="C152" s="23" t="s">
        <v>38</v>
      </c>
      <c r="D152" s="23" t="s">
        <v>38</v>
      </c>
      <c r="E152" s="23" t="s">
        <v>38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>
        <v>914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42659</v>
      </c>
      <c r="C154" s="23" t="s">
        <v>28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23748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14513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14513</v>
      </c>
      <c r="H158" s="23" t="s">
        <v>28</v>
      </c>
    </row>
    <row r="159" spans="1:8">
      <c r="A159" s="59" t="s">
        <v>136</v>
      </c>
      <c r="B159" s="23">
        <v>19009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19009</v>
      </c>
      <c r="H159" s="23" t="s">
        <v>28</v>
      </c>
    </row>
    <row r="160" spans="1:8">
      <c r="A160" s="60" t="s">
        <v>137</v>
      </c>
      <c r="B160" s="23">
        <v>4739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11571</v>
      </c>
      <c r="C161" s="23" t="s">
        <v>28</v>
      </c>
      <c r="D161" s="23" t="s">
        <v>38</v>
      </c>
      <c r="E161" s="23" t="s">
        <v>38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6718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374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374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38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1074</v>
      </c>
      <c r="C169" s="23">
        <v>529</v>
      </c>
      <c r="D169" s="23">
        <v>90</v>
      </c>
      <c r="E169" s="23">
        <v>90</v>
      </c>
      <c r="F169" s="23" t="s">
        <v>28</v>
      </c>
      <c r="G169" s="23">
        <v>455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3491</v>
      </c>
      <c r="C176" s="23" t="s">
        <v>28</v>
      </c>
      <c r="D176" s="23" t="s">
        <v>38</v>
      </c>
      <c r="E176" s="23" t="s">
        <v>38</v>
      </c>
      <c r="F176" s="23" t="s">
        <v>28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102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102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860</v>
      </c>
      <c r="C185" s="23">
        <v>226</v>
      </c>
      <c r="D185" s="23">
        <v>69</v>
      </c>
      <c r="E185" s="23">
        <v>69</v>
      </c>
      <c r="F185" s="23" t="s">
        <v>28</v>
      </c>
      <c r="G185" s="23">
        <v>565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95</v>
      </c>
      <c r="C187" s="23">
        <v>68</v>
      </c>
      <c r="D187" s="23">
        <v>27</v>
      </c>
      <c r="E187" s="23">
        <v>27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28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16</v>
      </c>
      <c r="C191" s="23">
        <v>16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170</v>
      </c>
      <c r="C193" s="23">
        <v>53</v>
      </c>
      <c r="D193" s="23">
        <v>24</v>
      </c>
      <c r="E193" s="23">
        <v>24</v>
      </c>
      <c r="F193" s="23" t="s">
        <v>28</v>
      </c>
      <c r="G193" s="23">
        <v>93</v>
      </c>
      <c r="H193" s="22" t="s">
        <v>23</v>
      </c>
    </row>
    <row r="194" spans="1:8">
      <c r="A194" s="60" t="s">
        <v>171</v>
      </c>
      <c r="B194" s="23">
        <v>367</v>
      </c>
      <c r="C194" s="23">
        <v>73</v>
      </c>
      <c r="D194" s="23">
        <v>25</v>
      </c>
      <c r="E194" s="23">
        <v>25</v>
      </c>
      <c r="F194" s="23" t="s">
        <v>28</v>
      </c>
      <c r="G194" s="23">
        <v>269</v>
      </c>
      <c r="H194" s="22" t="s">
        <v>23</v>
      </c>
    </row>
    <row r="195" spans="1:8">
      <c r="A195" s="60" t="s">
        <v>172</v>
      </c>
      <c r="B195" s="23">
        <v>2909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2909</v>
      </c>
      <c r="H195" s="22" t="s">
        <v>23</v>
      </c>
    </row>
    <row r="196" spans="1:8">
      <c r="A196" s="75" t="s">
        <v>173</v>
      </c>
      <c r="B196" s="23">
        <v>540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540</v>
      </c>
      <c r="H196" s="22" t="s">
        <v>23</v>
      </c>
    </row>
    <row r="197" spans="1:8">
      <c r="A197" s="76" t="s">
        <v>174</v>
      </c>
      <c r="B197" s="23">
        <v>75</v>
      </c>
      <c r="C197" s="23">
        <v>50</v>
      </c>
      <c r="D197" s="23">
        <v>25</v>
      </c>
      <c r="E197" s="23">
        <v>25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>
        <v>86</v>
      </c>
      <c r="C198" s="23">
        <v>63</v>
      </c>
      <c r="D198" s="23">
        <v>23</v>
      </c>
      <c r="E198" s="23">
        <v>23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171</v>
      </c>
      <c r="C199" s="23">
        <v>111</v>
      </c>
      <c r="D199" s="23">
        <v>60</v>
      </c>
      <c r="E199" s="23">
        <v>60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238.7</v>
      </c>
      <c r="D201" s="26">
        <v>145</v>
      </c>
      <c r="E201" s="26">
        <v>145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332.9</v>
      </c>
      <c r="D203" s="26">
        <v>259.89999999999998</v>
      </c>
      <c r="E203" s="26">
        <v>259.89999999999998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38</v>
      </c>
      <c r="E206" s="26" t="s">
        <v>38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40</v>
      </c>
      <c r="D209" s="23">
        <v>4</v>
      </c>
      <c r="E209" s="23">
        <v>4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7888.9</v>
      </c>
      <c r="D210" s="26">
        <v>413.8</v>
      </c>
      <c r="E210" s="26">
        <v>433</v>
      </c>
      <c r="F210" s="26" t="s">
        <v>28</v>
      </c>
      <c r="G210" s="26">
        <v>0.5</v>
      </c>
      <c r="H210" s="26">
        <v>4.7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6391.4</v>
      </c>
      <c r="D211" s="26">
        <v>412.9</v>
      </c>
      <c r="E211" s="26">
        <v>432.1</v>
      </c>
      <c r="F211" s="26" t="s">
        <v>28</v>
      </c>
      <c r="G211" s="26">
        <v>0.5</v>
      </c>
      <c r="H211" s="26">
        <v>0.9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2627.8</v>
      </c>
      <c r="D212" s="26">
        <v>344.1</v>
      </c>
      <c r="E212" s="26">
        <v>344.1</v>
      </c>
      <c r="F212" s="26" t="s">
        <v>28</v>
      </c>
      <c r="G212" s="26" t="s">
        <v>38</v>
      </c>
      <c r="H212" s="26" t="s">
        <v>38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838</v>
      </c>
      <c r="D214" s="23">
        <v>45</v>
      </c>
      <c r="E214" s="23">
        <v>45</v>
      </c>
      <c r="F214" s="23" t="s">
        <v>28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373</v>
      </c>
      <c r="D215" s="23">
        <v>24</v>
      </c>
      <c r="E215" s="23">
        <v>24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28</v>
      </c>
      <c r="G216" s="23">
        <v>2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231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>
        <v>134</v>
      </c>
      <c r="F9" s="20" t="s">
        <v>38</v>
      </c>
      <c r="G9" s="20">
        <v>14594</v>
      </c>
      <c r="H9" s="20" t="s">
        <v>38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>
        <v>19</v>
      </c>
      <c r="F10" s="23" t="s">
        <v>38</v>
      </c>
      <c r="G10" s="23">
        <v>11851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>
        <v>87.5</v>
      </c>
      <c r="G11" s="26">
        <v>81.2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1703</v>
      </c>
      <c r="D12" s="20">
        <v>85</v>
      </c>
      <c r="E12" s="20">
        <v>78</v>
      </c>
      <c r="F12" s="20">
        <v>7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1594</v>
      </c>
      <c r="D13" s="23">
        <v>85</v>
      </c>
      <c r="E13" s="23">
        <v>78</v>
      </c>
      <c r="F13" s="23">
        <v>7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1384</v>
      </c>
      <c r="D14" s="23">
        <v>85</v>
      </c>
      <c r="E14" s="23">
        <v>78</v>
      </c>
      <c r="F14" s="23">
        <v>7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210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199868.3</v>
      </c>
      <c r="C16" s="30">
        <v>175693.6</v>
      </c>
      <c r="D16" s="30">
        <v>19800</v>
      </c>
      <c r="E16" s="30">
        <v>16349</v>
      </c>
      <c r="F16" s="30">
        <v>3451</v>
      </c>
      <c r="G16" s="30" t="s">
        <v>38</v>
      </c>
      <c r="H16" s="30" t="s">
        <v>38</v>
      </c>
    </row>
    <row r="17" spans="1:8">
      <c r="A17" s="31" t="s">
        <v>32</v>
      </c>
      <c r="B17" s="26">
        <v>180679.7</v>
      </c>
      <c r="C17" s="26">
        <v>157126</v>
      </c>
      <c r="D17" s="26">
        <v>19679.5</v>
      </c>
      <c r="E17" s="26">
        <v>16241.5</v>
      </c>
      <c r="F17" s="26">
        <v>3438</v>
      </c>
      <c r="G17" s="26">
        <v>3856.4</v>
      </c>
      <c r="H17" s="26">
        <v>17.8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143750.1</v>
      </c>
      <c r="C19" s="26">
        <v>129055</v>
      </c>
      <c r="D19" s="26">
        <v>13649.5</v>
      </c>
      <c r="E19" s="26">
        <v>12479.5</v>
      </c>
      <c r="F19" s="26">
        <v>1170</v>
      </c>
      <c r="G19" s="26">
        <v>1037.0999999999999</v>
      </c>
      <c r="H19" s="26">
        <v>8.6</v>
      </c>
    </row>
    <row r="20" spans="1:8">
      <c r="A20" s="32" t="s">
        <v>35</v>
      </c>
      <c r="B20" s="26">
        <v>12351.8</v>
      </c>
      <c r="C20" s="26">
        <v>7894</v>
      </c>
      <c r="D20" s="26">
        <v>2302</v>
      </c>
      <c r="E20" s="26">
        <v>769</v>
      </c>
      <c r="F20" s="26">
        <v>1533</v>
      </c>
      <c r="G20" s="26">
        <v>2155.8000000000002</v>
      </c>
      <c r="H20" s="26" t="s">
        <v>28</v>
      </c>
    </row>
    <row r="21" spans="1:8">
      <c r="A21" s="32" t="s">
        <v>36</v>
      </c>
      <c r="B21" s="26">
        <v>12484.9</v>
      </c>
      <c r="C21" s="26">
        <v>11730</v>
      </c>
      <c r="D21" s="26" t="s">
        <v>38</v>
      </c>
      <c r="E21" s="26" t="s">
        <v>38</v>
      </c>
      <c r="F21" s="26" t="s">
        <v>38</v>
      </c>
      <c r="G21" s="26" t="s">
        <v>38</v>
      </c>
      <c r="H21" s="26" t="s">
        <v>28</v>
      </c>
    </row>
    <row r="22" spans="1:8">
      <c r="A22" s="32" t="s">
        <v>37</v>
      </c>
      <c r="B22" s="26">
        <v>856.7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66.099999999999994</v>
      </c>
      <c r="H22" s="26" t="s">
        <v>38</v>
      </c>
    </row>
    <row r="23" spans="1:8">
      <c r="A23" s="32" t="s">
        <v>39</v>
      </c>
      <c r="B23" s="26">
        <v>11236.1</v>
      </c>
      <c r="C23" s="26">
        <v>7658.5</v>
      </c>
      <c r="D23" s="26">
        <v>2994</v>
      </c>
      <c r="E23" s="26" t="s">
        <v>38</v>
      </c>
      <c r="F23" s="26" t="s">
        <v>38</v>
      </c>
      <c r="G23" s="26">
        <v>576.5</v>
      </c>
      <c r="H23" s="26">
        <v>7.1</v>
      </c>
    </row>
    <row r="24" spans="1:8" ht="30">
      <c r="A24" s="33" t="s">
        <v>40</v>
      </c>
      <c r="B24" s="26">
        <v>151592.6</v>
      </c>
      <c r="C24" s="26">
        <v>131685.5</v>
      </c>
      <c r="D24" s="26">
        <v>16616.5</v>
      </c>
      <c r="E24" s="26">
        <v>13375.5</v>
      </c>
      <c r="F24" s="26">
        <v>3241</v>
      </c>
      <c r="G24" s="26">
        <v>3279.9</v>
      </c>
      <c r="H24" s="26">
        <v>10.7</v>
      </c>
    </row>
    <row r="25" spans="1:8" ht="45">
      <c r="A25" s="21" t="s">
        <v>41</v>
      </c>
      <c r="B25" s="26">
        <v>83.9</v>
      </c>
      <c r="C25" s="26">
        <v>83.8</v>
      </c>
      <c r="D25" s="26">
        <v>84.4</v>
      </c>
      <c r="E25" s="26">
        <v>82.4</v>
      </c>
      <c r="F25" s="26">
        <v>94.3</v>
      </c>
      <c r="G25" s="26">
        <v>85.1</v>
      </c>
      <c r="H25" s="26">
        <v>60</v>
      </c>
    </row>
    <row r="26" spans="1:8" ht="25.5">
      <c r="A26" s="18" t="s">
        <v>42</v>
      </c>
      <c r="B26" s="30">
        <v>101234.4</v>
      </c>
      <c r="C26" s="30">
        <v>88145</v>
      </c>
      <c r="D26" s="30">
        <v>12192</v>
      </c>
      <c r="E26" s="30">
        <v>9794</v>
      </c>
      <c r="F26" s="30">
        <v>2398</v>
      </c>
      <c r="G26" s="30">
        <v>888.8</v>
      </c>
      <c r="H26" s="30">
        <v>8.5</v>
      </c>
    </row>
    <row r="27" spans="1:8" ht="30">
      <c r="A27" s="34" t="s">
        <v>43</v>
      </c>
      <c r="B27" s="26">
        <v>72384</v>
      </c>
      <c r="C27" s="26">
        <v>62236</v>
      </c>
      <c r="D27" s="26">
        <v>9935</v>
      </c>
      <c r="E27" s="26">
        <v>9053</v>
      </c>
      <c r="F27" s="26">
        <v>882</v>
      </c>
      <c r="G27" s="26">
        <v>213</v>
      </c>
      <c r="H27" s="26" t="s">
        <v>28</v>
      </c>
    </row>
    <row r="28" spans="1:8" ht="30">
      <c r="A28" s="35" t="s">
        <v>44</v>
      </c>
      <c r="B28" s="26">
        <v>43710</v>
      </c>
      <c r="C28" s="26">
        <v>38104</v>
      </c>
      <c r="D28" s="26">
        <v>5477</v>
      </c>
      <c r="E28" s="26">
        <v>5005</v>
      </c>
      <c r="F28" s="26">
        <v>472</v>
      </c>
      <c r="G28" s="26">
        <v>129</v>
      </c>
      <c r="H28" s="26" t="s">
        <v>28</v>
      </c>
    </row>
    <row r="29" spans="1:8">
      <c r="A29" s="35" t="s">
        <v>45</v>
      </c>
      <c r="B29" s="26">
        <v>1969</v>
      </c>
      <c r="C29" s="26">
        <v>1969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9327</v>
      </c>
      <c r="C30" s="26">
        <v>7852</v>
      </c>
      <c r="D30" s="26">
        <v>1439</v>
      </c>
      <c r="E30" s="26" t="s">
        <v>38</v>
      </c>
      <c r="F30" s="26" t="s">
        <v>38</v>
      </c>
      <c r="G30" s="26">
        <v>36</v>
      </c>
      <c r="H30" s="26" t="s">
        <v>28</v>
      </c>
    </row>
    <row r="31" spans="1:8">
      <c r="A31" s="36" t="s">
        <v>47</v>
      </c>
      <c r="B31" s="26">
        <v>8994</v>
      </c>
      <c r="C31" s="26">
        <v>7351</v>
      </c>
      <c r="D31" s="26">
        <v>1595</v>
      </c>
      <c r="E31" s="26" t="s">
        <v>38</v>
      </c>
      <c r="F31" s="26" t="s">
        <v>38</v>
      </c>
      <c r="G31" s="26">
        <v>48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3341</v>
      </c>
      <c r="C34" s="26" t="s">
        <v>38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5043</v>
      </c>
      <c r="C36" s="26" t="s">
        <v>38</v>
      </c>
      <c r="D36" s="26" t="s">
        <v>38</v>
      </c>
      <c r="E36" s="26">
        <v>484</v>
      </c>
      <c r="F36" s="26" t="s">
        <v>38</v>
      </c>
      <c r="G36" s="26" t="s">
        <v>28</v>
      </c>
      <c r="H36" s="26" t="s">
        <v>28</v>
      </c>
    </row>
    <row r="37" spans="1:8" ht="30">
      <c r="A37" s="24" t="s">
        <v>53</v>
      </c>
      <c r="B37" s="26">
        <v>4799</v>
      </c>
      <c r="C37" s="26">
        <v>4315</v>
      </c>
      <c r="D37" s="26">
        <v>484</v>
      </c>
      <c r="E37" s="26" t="s">
        <v>38</v>
      </c>
      <c r="F37" s="26" t="s">
        <v>38</v>
      </c>
      <c r="G37" s="26" t="s">
        <v>28</v>
      </c>
      <c r="H37" s="26" t="s">
        <v>28</v>
      </c>
    </row>
    <row r="38" spans="1:8">
      <c r="A38" s="34" t="s">
        <v>54</v>
      </c>
      <c r="B38" s="26">
        <v>1385.1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1285.0999999999999</v>
      </c>
      <c r="C42" s="26" t="s">
        <v>38</v>
      </c>
      <c r="D42" s="26" t="s">
        <v>38</v>
      </c>
      <c r="E42" s="26" t="s">
        <v>38</v>
      </c>
      <c r="F42" s="26" t="s">
        <v>28</v>
      </c>
      <c r="G42" s="26">
        <v>0.1</v>
      </c>
      <c r="H42" s="26" t="s">
        <v>28</v>
      </c>
    </row>
    <row r="43" spans="1:8" ht="30">
      <c r="A43" s="37" t="s">
        <v>59</v>
      </c>
      <c r="B43" s="26">
        <v>0.1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28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38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695.3</v>
      </c>
      <c r="C51" s="26" t="s">
        <v>38</v>
      </c>
      <c r="D51" s="26" t="s">
        <v>38</v>
      </c>
      <c r="E51" s="26" t="s">
        <v>38</v>
      </c>
      <c r="F51" s="26" t="s">
        <v>28</v>
      </c>
      <c r="G51" s="26" t="s">
        <v>38</v>
      </c>
      <c r="H51" s="26" t="s">
        <v>38</v>
      </c>
    </row>
    <row r="52" spans="1:8">
      <c r="A52" s="38" t="s">
        <v>68</v>
      </c>
      <c r="B52" s="26">
        <v>75.8</v>
      </c>
      <c r="C52" s="26" t="s">
        <v>28</v>
      </c>
      <c r="D52" s="26" t="s">
        <v>38</v>
      </c>
      <c r="E52" s="26" t="s">
        <v>38</v>
      </c>
      <c r="F52" s="26" t="s">
        <v>28</v>
      </c>
      <c r="G52" s="26">
        <v>73.400000000000006</v>
      </c>
      <c r="H52" s="26" t="s">
        <v>38</v>
      </c>
    </row>
    <row r="53" spans="1:8" ht="25.5">
      <c r="A53" s="39" t="s">
        <v>69</v>
      </c>
      <c r="B53" s="26">
        <v>71.2</v>
      </c>
      <c r="C53" s="26" t="s">
        <v>28</v>
      </c>
      <c r="D53" s="26" t="s">
        <v>38</v>
      </c>
      <c r="E53" s="26" t="s">
        <v>38</v>
      </c>
      <c r="F53" s="26" t="s">
        <v>28</v>
      </c>
      <c r="G53" s="26">
        <v>69.099999999999994</v>
      </c>
      <c r="H53" s="26" t="s">
        <v>38</v>
      </c>
    </row>
    <row r="54" spans="1:8" ht="30">
      <c r="A54" s="24" t="s">
        <v>70</v>
      </c>
      <c r="B54" s="26">
        <v>14.7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14.6</v>
      </c>
      <c r="H54" s="26">
        <v>0.2</v>
      </c>
    </row>
    <row r="55" spans="1:8">
      <c r="A55" s="24" t="s">
        <v>71</v>
      </c>
      <c r="B55" s="26">
        <v>0.6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0.6</v>
      </c>
      <c r="H55" s="26" t="s">
        <v>28</v>
      </c>
    </row>
    <row r="56" spans="1:8">
      <c r="A56" s="24" t="s">
        <v>72</v>
      </c>
      <c r="B56" s="26">
        <v>5.0999999999999996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5</v>
      </c>
      <c r="H56" s="26">
        <v>0.1</v>
      </c>
    </row>
    <row r="57" spans="1:8">
      <c r="A57" s="24" t="s">
        <v>73</v>
      </c>
      <c r="B57" s="26">
        <v>10.199999999999999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10.199999999999999</v>
      </c>
      <c r="H57" s="26">
        <v>0</v>
      </c>
    </row>
    <row r="58" spans="1:8">
      <c r="A58" s="24" t="s">
        <v>74</v>
      </c>
      <c r="B58" s="26">
        <v>3.7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3.6</v>
      </c>
      <c r="H58" s="26">
        <v>0.1</v>
      </c>
    </row>
    <row r="59" spans="1:8">
      <c r="A59" s="24" t="s">
        <v>75</v>
      </c>
      <c r="B59" s="26">
        <v>7.5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7.4</v>
      </c>
      <c r="H59" s="26">
        <v>0.2</v>
      </c>
    </row>
    <row r="60" spans="1:8">
      <c r="A60" s="40" t="s">
        <v>76</v>
      </c>
      <c r="B60" s="26">
        <v>7.9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7.8</v>
      </c>
      <c r="H60" s="26">
        <v>0.2</v>
      </c>
    </row>
    <row r="61" spans="1:8">
      <c r="A61" s="24" t="s">
        <v>77</v>
      </c>
      <c r="B61" s="26">
        <v>3.3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3.2</v>
      </c>
      <c r="H61" s="26">
        <v>0.1</v>
      </c>
    </row>
    <row r="62" spans="1:8">
      <c r="A62" s="40" t="s">
        <v>78</v>
      </c>
      <c r="B62" s="26">
        <v>3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2.9</v>
      </c>
      <c r="H62" s="26">
        <v>0.1</v>
      </c>
    </row>
    <row r="63" spans="1:8">
      <c r="A63" s="36" t="s">
        <v>79</v>
      </c>
      <c r="B63" s="26">
        <v>0.4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0.4</v>
      </c>
      <c r="H63" s="26" t="s">
        <v>28</v>
      </c>
    </row>
    <row r="64" spans="1:8">
      <c r="A64" s="41" t="s">
        <v>80</v>
      </c>
      <c r="B64" s="26">
        <v>26694.1</v>
      </c>
      <c r="C64" s="26">
        <v>24591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9560</v>
      </c>
      <c r="C65" s="26" t="s">
        <v>38</v>
      </c>
      <c r="D65" s="26" t="s">
        <v>28</v>
      </c>
      <c r="E65" s="26" t="s">
        <v>28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15258.1</v>
      </c>
      <c r="C66" s="26">
        <v>14781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71.5</v>
      </c>
      <c r="C71" s="26">
        <v>70.599999999999994</v>
      </c>
      <c r="D71" s="26">
        <v>81.5</v>
      </c>
      <c r="E71" s="26">
        <v>92.4</v>
      </c>
      <c r="F71" s="26">
        <v>36.799999999999997</v>
      </c>
      <c r="G71" s="26">
        <v>24</v>
      </c>
      <c r="H71" s="26" t="s">
        <v>28</v>
      </c>
    </row>
    <row r="72" spans="1:8" ht="30">
      <c r="A72" s="35" t="s">
        <v>44</v>
      </c>
      <c r="B72" s="26">
        <v>43.2</v>
      </c>
      <c r="C72" s="26">
        <v>43.2</v>
      </c>
      <c r="D72" s="26">
        <v>44.9</v>
      </c>
      <c r="E72" s="26">
        <v>51.1</v>
      </c>
      <c r="F72" s="26">
        <v>19.7</v>
      </c>
      <c r="G72" s="26">
        <v>14.5</v>
      </c>
      <c r="H72" s="26" t="s">
        <v>28</v>
      </c>
    </row>
    <row r="73" spans="1:8">
      <c r="A73" s="35" t="s">
        <v>45</v>
      </c>
      <c r="B73" s="26">
        <v>1.9</v>
      </c>
      <c r="C73" s="26">
        <v>2.2000000000000002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9.1999999999999993</v>
      </c>
      <c r="C74" s="26">
        <v>8.9</v>
      </c>
      <c r="D74" s="26">
        <v>11.8</v>
      </c>
      <c r="E74" s="26" t="s">
        <v>38</v>
      </c>
      <c r="F74" s="26" t="s">
        <v>38</v>
      </c>
      <c r="G74" s="26">
        <v>4.0999999999999996</v>
      </c>
      <c r="H74" s="26" t="s">
        <v>28</v>
      </c>
    </row>
    <row r="75" spans="1:8">
      <c r="A75" s="36" t="s">
        <v>47</v>
      </c>
      <c r="B75" s="26">
        <v>8.9</v>
      </c>
      <c r="C75" s="26">
        <v>8.3000000000000007</v>
      </c>
      <c r="D75" s="26">
        <v>13.1</v>
      </c>
      <c r="E75" s="26" t="s">
        <v>38</v>
      </c>
      <c r="F75" s="26" t="s">
        <v>38</v>
      </c>
      <c r="G75" s="26">
        <v>5.4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3.3</v>
      </c>
      <c r="C78" s="26" t="s">
        <v>38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5</v>
      </c>
      <c r="C80" s="26">
        <v>5.0999999999999996</v>
      </c>
      <c r="D80" s="26">
        <v>4.8</v>
      </c>
      <c r="E80" s="26" t="s">
        <v>38</v>
      </c>
      <c r="F80" s="26" t="s">
        <v>38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4.7</v>
      </c>
      <c r="C81" s="26">
        <v>4.9000000000000004</v>
      </c>
      <c r="D81" s="26">
        <v>4</v>
      </c>
      <c r="E81" s="26" t="s">
        <v>38</v>
      </c>
      <c r="F81" s="26" t="s">
        <v>38</v>
      </c>
      <c r="G81" s="26" t="s">
        <v>28</v>
      </c>
      <c r="H81" s="26" t="s">
        <v>28</v>
      </c>
    </row>
    <row r="82" spans="1:8">
      <c r="A82" s="34" t="s">
        <v>54</v>
      </c>
      <c r="B82" s="26">
        <v>1.4</v>
      </c>
      <c r="C82" s="26">
        <v>1.4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1.3</v>
      </c>
      <c r="C86" s="26" t="s">
        <v>38</v>
      </c>
      <c r="D86" s="26" t="s">
        <v>38</v>
      </c>
      <c r="E86" s="26" t="s">
        <v>38</v>
      </c>
      <c r="F86" s="26" t="s">
        <v>28</v>
      </c>
      <c r="G86" s="26">
        <v>0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38</v>
      </c>
      <c r="C88" s="26" t="s">
        <v>28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38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0.7</v>
      </c>
      <c r="C95" s="26" t="s">
        <v>38</v>
      </c>
      <c r="D95" s="26" t="s">
        <v>38</v>
      </c>
      <c r="E95" s="26" t="s">
        <v>38</v>
      </c>
      <c r="F95" s="26" t="s">
        <v>28</v>
      </c>
      <c r="G95" s="26">
        <v>65.5</v>
      </c>
      <c r="H95" s="26">
        <v>83.9</v>
      </c>
    </row>
    <row r="96" spans="1:8">
      <c r="A96" s="38" t="s">
        <v>68</v>
      </c>
      <c r="B96" s="26">
        <v>0.1</v>
      </c>
      <c r="C96" s="26" t="s">
        <v>28</v>
      </c>
      <c r="D96" s="26" t="s">
        <v>38</v>
      </c>
      <c r="E96" s="26" t="s">
        <v>38</v>
      </c>
      <c r="F96" s="26" t="s">
        <v>28</v>
      </c>
      <c r="G96" s="26" t="s">
        <v>38</v>
      </c>
      <c r="H96" s="26">
        <v>16.100000000000001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38</v>
      </c>
      <c r="E97" s="26" t="s">
        <v>38</v>
      </c>
      <c r="F97" s="26" t="s">
        <v>28</v>
      </c>
      <c r="G97" s="26" t="s">
        <v>38</v>
      </c>
      <c r="H97" s="26">
        <v>13.1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1.6</v>
      </c>
      <c r="H98" s="26">
        <v>1.9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0.6</v>
      </c>
      <c r="H100" s="26">
        <v>1.5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1.1000000000000001</v>
      </c>
      <c r="H101" s="26">
        <v>0.3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>
        <v>1.2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0.8</v>
      </c>
      <c r="H103" s="26">
        <v>1.8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0.9</v>
      </c>
      <c r="H104" s="26">
        <v>1.9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>
        <v>1.1000000000000001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>
        <v>0.9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26.4</v>
      </c>
      <c r="C108" s="26">
        <v>27.9</v>
      </c>
      <c r="D108" s="26">
        <v>17.100000000000001</v>
      </c>
      <c r="E108" s="26" t="s">
        <v>38</v>
      </c>
      <c r="F108" s="26" t="s">
        <v>38</v>
      </c>
      <c r="G108" s="26">
        <v>2.2999999999999998</v>
      </c>
      <c r="H108" s="26" t="s">
        <v>28</v>
      </c>
    </row>
    <row r="109" spans="1:8" ht="30">
      <c r="A109" s="36" t="s">
        <v>81</v>
      </c>
      <c r="B109" s="26">
        <v>9.4</v>
      </c>
      <c r="C109" s="26" t="s">
        <v>38</v>
      </c>
      <c r="D109" s="26" t="s">
        <v>28</v>
      </c>
      <c r="E109" s="26" t="s">
        <v>28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15.1</v>
      </c>
      <c r="C110" s="26">
        <v>16.8</v>
      </c>
      <c r="D110" s="26">
        <v>3.7</v>
      </c>
      <c r="E110" s="26" t="s">
        <v>38</v>
      </c>
      <c r="F110" s="26" t="s">
        <v>38</v>
      </c>
      <c r="G110" s="26">
        <v>2.2999999999999998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329.5</v>
      </c>
      <c r="C114" s="30" t="s">
        <v>38</v>
      </c>
      <c r="D114" s="30" t="s">
        <v>28</v>
      </c>
      <c r="E114" s="30" t="s">
        <v>28</v>
      </c>
      <c r="F114" s="30" t="s">
        <v>28</v>
      </c>
      <c r="G114" s="30">
        <v>65.2</v>
      </c>
      <c r="H114" s="30" t="s">
        <v>38</v>
      </c>
    </row>
    <row r="115" spans="1:8" ht="30">
      <c r="A115" s="41" t="s">
        <v>93</v>
      </c>
      <c r="B115" s="26">
        <v>26.4</v>
      </c>
      <c r="C115" s="26" t="s">
        <v>38</v>
      </c>
      <c r="D115" s="26" t="s">
        <v>28</v>
      </c>
      <c r="E115" s="26" t="s">
        <v>28</v>
      </c>
      <c r="F115" s="26" t="s">
        <v>28</v>
      </c>
      <c r="G115" s="26">
        <v>13.5</v>
      </c>
      <c r="H115" s="26" t="s">
        <v>38</v>
      </c>
    </row>
    <row r="116" spans="1:8" ht="30">
      <c r="A116" s="24" t="s">
        <v>94</v>
      </c>
      <c r="B116" s="26">
        <v>24.5</v>
      </c>
      <c r="C116" s="26" t="s">
        <v>38</v>
      </c>
      <c r="D116" s="26" t="s">
        <v>28</v>
      </c>
      <c r="E116" s="26" t="s">
        <v>28</v>
      </c>
      <c r="F116" s="26" t="s">
        <v>28</v>
      </c>
      <c r="G116" s="26">
        <v>11.6</v>
      </c>
      <c r="H116" s="26" t="s">
        <v>38</v>
      </c>
    </row>
    <row r="117" spans="1:8">
      <c r="A117" s="24" t="s">
        <v>95</v>
      </c>
      <c r="B117" s="26">
        <v>1.2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38.1</v>
      </c>
      <c r="C118" s="26" t="s">
        <v>38</v>
      </c>
      <c r="D118" s="26" t="s">
        <v>28</v>
      </c>
      <c r="E118" s="26" t="s">
        <v>28</v>
      </c>
      <c r="F118" s="26" t="s">
        <v>28</v>
      </c>
      <c r="G118" s="26">
        <v>19.7</v>
      </c>
      <c r="H118" s="26" t="s">
        <v>38</v>
      </c>
    </row>
    <row r="119" spans="1:8" ht="30">
      <c r="A119" s="24" t="s">
        <v>97</v>
      </c>
      <c r="B119" s="26">
        <v>1.4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1.3</v>
      </c>
      <c r="H119" s="26">
        <v>0.1</v>
      </c>
    </row>
    <row r="120" spans="1:8">
      <c r="A120" s="24" t="s">
        <v>98</v>
      </c>
      <c r="B120" s="26">
        <v>36.700000000000003</v>
      </c>
      <c r="C120" s="26" t="s">
        <v>38</v>
      </c>
      <c r="D120" s="26" t="s">
        <v>28</v>
      </c>
      <c r="E120" s="26" t="s">
        <v>28</v>
      </c>
      <c r="F120" s="26" t="s">
        <v>28</v>
      </c>
      <c r="G120" s="26">
        <v>18.399999999999999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264.89999999999998</v>
      </c>
      <c r="C128" s="26" t="s">
        <v>38</v>
      </c>
      <c r="D128" s="26" t="s">
        <v>28</v>
      </c>
      <c r="E128" s="26" t="s">
        <v>28</v>
      </c>
      <c r="F128" s="26" t="s">
        <v>28</v>
      </c>
      <c r="G128" s="26">
        <v>32</v>
      </c>
      <c r="H128" s="26" t="s">
        <v>38</v>
      </c>
    </row>
    <row r="129" spans="1:8" ht="30">
      <c r="A129" s="24" t="s">
        <v>107</v>
      </c>
      <c r="B129" s="26">
        <v>22.6</v>
      </c>
      <c r="C129" s="26" t="s">
        <v>38</v>
      </c>
      <c r="D129" s="26" t="s">
        <v>28</v>
      </c>
      <c r="E129" s="26" t="s">
        <v>28</v>
      </c>
      <c r="F129" s="26" t="s">
        <v>28</v>
      </c>
      <c r="G129" s="26">
        <v>7</v>
      </c>
      <c r="H129" s="26" t="s">
        <v>38</v>
      </c>
    </row>
    <row r="130" spans="1:8">
      <c r="A130" s="24" t="s">
        <v>108</v>
      </c>
      <c r="B130" s="26">
        <v>35</v>
      </c>
      <c r="C130" s="26" t="s">
        <v>38</v>
      </c>
      <c r="D130" s="26" t="s">
        <v>28</v>
      </c>
      <c r="E130" s="26" t="s">
        <v>28</v>
      </c>
      <c r="F130" s="26" t="s">
        <v>28</v>
      </c>
      <c r="G130" s="26">
        <v>6.1</v>
      </c>
      <c r="H130" s="26" t="s">
        <v>38</v>
      </c>
    </row>
    <row r="131" spans="1:8">
      <c r="A131" s="24" t="s">
        <v>109</v>
      </c>
      <c r="B131" s="26">
        <v>90.4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>
        <v>7.4</v>
      </c>
      <c r="H131" s="26" t="s">
        <v>38</v>
      </c>
    </row>
    <row r="132" spans="1:8">
      <c r="A132" s="24" t="s">
        <v>110</v>
      </c>
      <c r="B132" s="26" t="s">
        <v>38</v>
      </c>
      <c r="C132" s="26" t="s">
        <v>38</v>
      </c>
      <c r="D132" s="26" t="s">
        <v>28</v>
      </c>
      <c r="E132" s="26" t="s">
        <v>28</v>
      </c>
      <c r="F132" s="26" t="s">
        <v>28</v>
      </c>
      <c r="G132" s="26">
        <v>2.8</v>
      </c>
      <c r="H132" s="26" t="s">
        <v>38</v>
      </c>
    </row>
    <row r="133" spans="1:8">
      <c r="A133" s="24" t="s">
        <v>111</v>
      </c>
      <c r="B133" s="26">
        <v>23.9</v>
      </c>
      <c r="C133" s="26" t="s">
        <v>38</v>
      </c>
      <c r="D133" s="26" t="s">
        <v>28</v>
      </c>
      <c r="E133" s="26" t="s">
        <v>28</v>
      </c>
      <c r="F133" s="26" t="s">
        <v>28</v>
      </c>
      <c r="G133" s="26">
        <v>1.6</v>
      </c>
      <c r="H133" s="26" t="s">
        <v>38</v>
      </c>
    </row>
    <row r="134" spans="1:8">
      <c r="A134" s="24" t="s">
        <v>112</v>
      </c>
      <c r="B134" s="26">
        <v>78.2</v>
      </c>
      <c r="C134" s="26" t="s">
        <v>38</v>
      </c>
      <c r="D134" s="26" t="s">
        <v>28</v>
      </c>
      <c r="E134" s="26" t="s">
        <v>28</v>
      </c>
      <c r="F134" s="26" t="s">
        <v>28</v>
      </c>
      <c r="G134" s="26">
        <v>1.7</v>
      </c>
      <c r="H134" s="26" t="s">
        <v>38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8</v>
      </c>
      <c r="C136" s="26" t="s">
        <v>38</v>
      </c>
      <c r="D136" s="26" t="s">
        <v>28</v>
      </c>
      <c r="E136" s="26" t="s">
        <v>28</v>
      </c>
      <c r="F136" s="26" t="s">
        <v>28</v>
      </c>
      <c r="G136" s="26">
        <v>20.7</v>
      </c>
      <c r="H136" s="26" t="s">
        <v>38</v>
      </c>
    </row>
    <row r="137" spans="1:8">
      <c r="A137" s="41" t="s">
        <v>115</v>
      </c>
      <c r="B137" s="26">
        <v>11.6</v>
      </c>
      <c r="C137" s="26" t="s">
        <v>38</v>
      </c>
      <c r="D137" s="26" t="s">
        <v>28</v>
      </c>
      <c r="E137" s="26" t="s">
        <v>28</v>
      </c>
      <c r="F137" s="26" t="s">
        <v>28</v>
      </c>
      <c r="G137" s="26">
        <v>30.2</v>
      </c>
      <c r="H137" s="26" t="s">
        <v>38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80.400000000000006</v>
      </c>
      <c r="C141" s="26" t="s">
        <v>38</v>
      </c>
      <c r="D141" s="26" t="s">
        <v>28</v>
      </c>
      <c r="E141" s="26" t="s">
        <v>28</v>
      </c>
      <c r="F141" s="26" t="s">
        <v>28</v>
      </c>
      <c r="G141" s="26" t="s">
        <v>38</v>
      </c>
      <c r="H141" s="26">
        <v>62.4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38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14138</v>
      </c>
      <c r="C144" s="23">
        <v>11967</v>
      </c>
      <c r="D144" s="23">
        <v>319</v>
      </c>
      <c r="E144" s="23" t="s">
        <v>38</v>
      </c>
      <c r="F144" s="23" t="s">
        <v>38</v>
      </c>
      <c r="G144" s="23">
        <v>1852</v>
      </c>
      <c r="H144" s="23" t="s">
        <v>28</v>
      </c>
    </row>
    <row r="145" spans="1:8">
      <c r="A145" s="49" t="s">
        <v>123</v>
      </c>
      <c r="B145" s="23">
        <v>14138</v>
      </c>
      <c r="C145" s="23">
        <v>11967</v>
      </c>
      <c r="D145" s="23">
        <v>319</v>
      </c>
      <c r="E145" s="23" t="s">
        <v>38</v>
      </c>
      <c r="F145" s="23" t="s">
        <v>38</v>
      </c>
      <c r="G145" s="23">
        <v>1852</v>
      </c>
      <c r="H145" s="23" t="s">
        <v>28</v>
      </c>
    </row>
    <row r="146" spans="1:8">
      <c r="A146" s="50" t="s">
        <v>124</v>
      </c>
      <c r="B146" s="23">
        <v>5184</v>
      </c>
      <c r="C146" s="23">
        <v>4288</v>
      </c>
      <c r="D146" s="23" t="s">
        <v>38</v>
      </c>
      <c r="E146" s="23" t="s">
        <v>38</v>
      </c>
      <c r="F146" s="23" t="s">
        <v>38</v>
      </c>
      <c r="G146" s="23" t="s">
        <v>38</v>
      </c>
      <c r="H146" s="23" t="s">
        <v>28</v>
      </c>
    </row>
    <row r="147" spans="1:8">
      <c r="A147" s="51" t="s">
        <v>125</v>
      </c>
      <c r="B147" s="23">
        <v>13277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>
        <v>1435</v>
      </c>
      <c r="H147" s="23" t="s">
        <v>28</v>
      </c>
    </row>
    <row r="148" spans="1:8">
      <c r="A148" s="52" t="s">
        <v>126</v>
      </c>
      <c r="B148" s="23">
        <v>861</v>
      </c>
      <c r="C148" s="23" t="s">
        <v>38</v>
      </c>
      <c r="D148" s="23" t="s">
        <v>38</v>
      </c>
      <c r="E148" s="23" t="s">
        <v>38</v>
      </c>
      <c r="F148" s="23" t="s">
        <v>38</v>
      </c>
      <c r="G148" s="23">
        <v>417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4991</v>
      </c>
      <c r="C150" s="23" t="s">
        <v>38</v>
      </c>
      <c r="D150" s="23" t="s">
        <v>38</v>
      </c>
      <c r="E150" s="23">
        <v>439</v>
      </c>
      <c r="F150" s="23" t="s">
        <v>38</v>
      </c>
      <c r="G150" s="23">
        <v>2787</v>
      </c>
      <c r="H150" s="23" t="s">
        <v>28</v>
      </c>
    </row>
    <row r="151" spans="1:8">
      <c r="A151" s="55" t="s">
        <v>129</v>
      </c>
      <c r="B151" s="23">
        <v>6601</v>
      </c>
      <c r="C151" s="23" t="s">
        <v>38</v>
      </c>
      <c r="D151" s="23" t="s">
        <v>38</v>
      </c>
      <c r="E151" s="23" t="s">
        <v>38</v>
      </c>
      <c r="F151" s="23" t="s">
        <v>38</v>
      </c>
      <c r="G151" s="23">
        <v>2258</v>
      </c>
      <c r="H151" s="23" t="s">
        <v>28</v>
      </c>
    </row>
    <row r="152" spans="1:8">
      <c r="A152" s="56" t="s">
        <v>130</v>
      </c>
      <c r="B152" s="23">
        <v>5360</v>
      </c>
      <c r="C152" s="23" t="s">
        <v>38</v>
      </c>
      <c r="D152" s="23" t="s">
        <v>38</v>
      </c>
      <c r="E152" s="23" t="s">
        <v>28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1241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761807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757360</v>
      </c>
      <c r="C157" s="23" t="s">
        <v>38</v>
      </c>
      <c r="D157" s="23" t="s">
        <v>28</v>
      </c>
      <c r="E157" s="23" t="s">
        <v>28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399619</v>
      </c>
      <c r="C158" s="23" t="s">
        <v>38</v>
      </c>
      <c r="D158" s="23" t="s">
        <v>28</v>
      </c>
      <c r="E158" s="23" t="s">
        <v>28</v>
      </c>
      <c r="F158" s="23" t="s">
        <v>28</v>
      </c>
      <c r="G158" s="23" t="s">
        <v>38</v>
      </c>
      <c r="H158" s="23" t="s">
        <v>28</v>
      </c>
    </row>
    <row r="159" spans="1:8">
      <c r="A159" s="59" t="s">
        <v>136</v>
      </c>
      <c r="B159" s="23">
        <v>401996</v>
      </c>
      <c r="C159" s="23" t="s">
        <v>38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28</v>
      </c>
    </row>
    <row r="160" spans="1:8">
      <c r="A160" s="60" t="s">
        <v>137</v>
      </c>
      <c r="B160" s="23">
        <v>355364</v>
      </c>
      <c r="C160" s="23" t="s">
        <v>38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2638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2638</v>
      </c>
      <c r="H161" s="23" t="s">
        <v>28</v>
      </c>
    </row>
    <row r="162" spans="1:8">
      <c r="A162" s="61" t="s">
        <v>139</v>
      </c>
      <c r="B162" s="23">
        <v>1557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1557</v>
      </c>
      <c r="H162" s="23" t="s">
        <v>28</v>
      </c>
    </row>
    <row r="163" spans="1:8">
      <c r="A163" s="61" t="s">
        <v>140</v>
      </c>
      <c r="B163" s="23">
        <v>204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204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1024</v>
      </c>
      <c r="C169" s="23">
        <v>727</v>
      </c>
      <c r="D169" s="23">
        <v>91</v>
      </c>
      <c r="E169" s="23" t="s">
        <v>38</v>
      </c>
      <c r="F169" s="23" t="s">
        <v>38</v>
      </c>
      <c r="G169" s="23">
        <v>206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3481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3481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38</v>
      </c>
      <c r="C178" s="23" t="s">
        <v>38</v>
      </c>
      <c r="D178" s="23" t="s">
        <v>28</v>
      </c>
      <c r="E178" s="23" t="s">
        <v>28</v>
      </c>
      <c r="F178" s="23" t="s">
        <v>28</v>
      </c>
      <c r="G178" s="23" t="s">
        <v>38</v>
      </c>
      <c r="H178" s="23" t="s">
        <v>28</v>
      </c>
    </row>
    <row r="179" spans="1:8">
      <c r="A179" s="51" t="s">
        <v>156</v>
      </c>
      <c r="B179" s="23" t="s">
        <v>38</v>
      </c>
      <c r="C179" s="23" t="s">
        <v>38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38</v>
      </c>
      <c r="C180" s="23" t="s">
        <v>38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1836</v>
      </c>
      <c r="C183" s="23" t="s">
        <v>28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661</v>
      </c>
      <c r="C185" s="23">
        <v>294</v>
      </c>
      <c r="D185" s="23">
        <v>55</v>
      </c>
      <c r="E185" s="23">
        <v>45</v>
      </c>
      <c r="F185" s="23">
        <v>10</v>
      </c>
      <c r="G185" s="23">
        <v>312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127</v>
      </c>
      <c r="C187" s="23">
        <v>99</v>
      </c>
      <c r="D187" s="23">
        <v>28</v>
      </c>
      <c r="E187" s="23">
        <v>22</v>
      </c>
      <c r="F187" s="23">
        <v>6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38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25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30</v>
      </c>
      <c r="C193" s="23">
        <v>20</v>
      </c>
      <c r="D193" s="23" t="s">
        <v>28</v>
      </c>
      <c r="E193" s="23" t="s">
        <v>28</v>
      </c>
      <c r="F193" s="23" t="s">
        <v>28</v>
      </c>
      <c r="G193" s="23">
        <v>10</v>
      </c>
      <c r="H193" s="22" t="s">
        <v>23</v>
      </c>
    </row>
    <row r="194" spans="1:8">
      <c r="A194" s="60" t="s">
        <v>171</v>
      </c>
      <c r="B194" s="23">
        <v>675</v>
      </c>
      <c r="C194" s="23">
        <v>173</v>
      </c>
      <c r="D194" s="23">
        <v>19</v>
      </c>
      <c r="E194" s="23">
        <v>16</v>
      </c>
      <c r="F194" s="23">
        <v>3</v>
      </c>
      <c r="G194" s="23">
        <v>483</v>
      </c>
      <c r="H194" s="22" t="s">
        <v>23</v>
      </c>
    </row>
    <row r="195" spans="1:8">
      <c r="A195" s="60" t="s">
        <v>172</v>
      </c>
      <c r="B195" s="23">
        <v>4976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4976</v>
      </c>
      <c r="H195" s="22" t="s">
        <v>23</v>
      </c>
    </row>
    <row r="196" spans="1:8">
      <c r="A196" s="75" t="s">
        <v>173</v>
      </c>
      <c r="B196" s="23">
        <v>1120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1120</v>
      </c>
      <c r="H196" s="22" t="s">
        <v>23</v>
      </c>
    </row>
    <row r="197" spans="1:8">
      <c r="A197" s="76" t="s">
        <v>174</v>
      </c>
      <c r="B197" s="23">
        <v>90</v>
      </c>
      <c r="C197" s="23">
        <v>56</v>
      </c>
      <c r="D197" s="23">
        <v>34</v>
      </c>
      <c r="E197" s="23">
        <v>28</v>
      </c>
      <c r="F197" s="23">
        <v>6</v>
      </c>
      <c r="G197" s="22" t="s">
        <v>23</v>
      </c>
      <c r="H197" s="22" t="s">
        <v>23</v>
      </c>
    </row>
    <row r="198" spans="1:8">
      <c r="A198" s="76" t="s">
        <v>175</v>
      </c>
      <c r="B198" s="23">
        <v>63</v>
      </c>
      <c r="C198" s="23">
        <v>48</v>
      </c>
      <c r="D198" s="23">
        <v>15</v>
      </c>
      <c r="E198" s="23">
        <v>9</v>
      </c>
      <c r="F198" s="23">
        <v>6</v>
      </c>
      <c r="G198" s="22" t="s">
        <v>23</v>
      </c>
      <c r="H198" s="22" t="s">
        <v>23</v>
      </c>
    </row>
    <row r="199" spans="1:8">
      <c r="A199" s="77" t="s">
        <v>176</v>
      </c>
      <c r="B199" s="23">
        <v>118</v>
      </c>
      <c r="C199" s="23">
        <v>71</v>
      </c>
      <c r="D199" s="23">
        <v>47</v>
      </c>
      <c r="E199" s="23">
        <v>41</v>
      </c>
      <c r="F199" s="23">
        <v>6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439</v>
      </c>
      <c r="D201" s="26">
        <v>248.2</v>
      </c>
      <c r="E201" s="26">
        <v>277.3</v>
      </c>
      <c r="F201" s="26">
        <v>117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628.6</v>
      </c>
      <c r="D203" s="26">
        <v>354.8</v>
      </c>
      <c r="E203" s="26">
        <v>411.5</v>
      </c>
      <c r="F203" s="26">
        <v>147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38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85</v>
      </c>
      <c r="D209" s="23">
        <v>3</v>
      </c>
      <c r="E209" s="23">
        <v>4</v>
      </c>
      <c r="F209" s="23">
        <v>1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7638.9</v>
      </c>
      <c r="D210" s="26">
        <v>139.4</v>
      </c>
      <c r="E210" s="26">
        <v>122</v>
      </c>
      <c r="F210" s="26">
        <v>431.4</v>
      </c>
      <c r="G210" s="26" t="s">
        <v>38</v>
      </c>
      <c r="H210" s="26" t="s">
        <v>38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6831.6</v>
      </c>
      <c r="D211" s="26">
        <v>138.6</v>
      </c>
      <c r="E211" s="26">
        <v>121.2</v>
      </c>
      <c r="F211" s="26">
        <v>429.8</v>
      </c>
      <c r="G211" s="26">
        <v>0.3</v>
      </c>
      <c r="H211" s="26">
        <v>8.9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4896.8999999999996</v>
      </c>
      <c r="D212" s="26">
        <v>487.7</v>
      </c>
      <c r="E212" s="26">
        <v>515.5</v>
      </c>
      <c r="F212" s="26">
        <v>399.7</v>
      </c>
      <c r="G212" s="26">
        <v>0.1</v>
      </c>
      <c r="H212" s="26">
        <v>4.3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1088</v>
      </c>
      <c r="D214" s="23">
        <v>64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38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>
        <v>146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WVW223"/>
  <sheetViews>
    <sheetView topLeftCell="A2"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232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16</v>
      </c>
      <c r="D9" s="20">
        <v>157</v>
      </c>
      <c r="E9" s="20">
        <v>154</v>
      </c>
      <c r="F9" s="20">
        <v>3</v>
      </c>
      <c r="G9" s="20">
        <v>6022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15</v>
      </c>
      <c r="D10" s="23">
        <v>68</v>
      </c>
      <c r="E10" s="23">
        <v>65</v>
      </c>
      <c r="F10" s="23">
        <v>3</v>
      </c>
      <c r="G10" s="23">
        <v>4666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93.8</v>
      </c>
      <c r="D11" s="26">
        <v>43.3</v>
      </c>
      <c r="E11" s="26">
        <v>42.2</v>
      </c>
      <c r="F11" s="26">
        <v>100</v>
      </c>
      <c r="G11" s="26">
        <v>77.5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767</v>
      </c>
      <c r="D12" s="20">
        <v>197</v>
      </c>
      <c r="E12" s="20">
        <v>192</v>
      </c>
      <c r="F12" s="20">
        <v>5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742</v>
      </c>
      <c r="D13" s="23">
        <v>197</v>
      </c>
      <c r="E13" s="23">
        <v>192</v>
      </c>
      <c r="F13" s="23">
        <v>5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679</v>
      </c>
      <c r="D14" s="23">
        <v>181</v>
      </c>
      <c r="E14" s="23">
        <v>178</v>
      </c>
      <c r="F14" s="23">
        <v>3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63</v>
      </c>
      <c r="D15" s="23">
        <v>16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246906.8</v>
      </c>
      <c r="C16" s="30">
        <v>170942.4</v>
      </c>
      <c r="D16" s="30">
        <v>74114</v>
      </c>
      <c r="E16" s="30">
        <v>71679.8</v>
      </c>
      <c r="F16" s="30">
        <v>2434.1999999999998</v>
      </c>
      <c r="G16" s="30">
        <v>1850.4</v>
      </c>
      <c r="H16" s="30" t="s">
        <v>28</v>
      </c>
    </row>
    <row r="17" spans="1:8">
      <c r="A17" s="31" t="s">
        <v>32</v>
      </c>
      <c r="B17" s="26">
        <v>227376.1</v>
      </c>
      <c r="C17" s="26">
        <v>152390.70000000001</v>
      </c>
      <c r="D17" s="26">
        <v>73450.7</v>
      </c>
      <c r="E17" s="26" t="s">
        <v>38</v>
      </c>
      <c r="F17" s="26" t="s">
        <v>38</v>
      </c>
      <c r="G17" s="26">
        <v>1534.7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113208.1</v>
      </c>
      <c r="C19" s="26">
        <v>62262.5</v>
      </c>
      <c r="D19" s="26">
        <v>50598.8</v>
      </c>
      <c r="E19" s="26" t="s">
        <v>38</v>
      </c>
      <c r="F19" s="26" t="s">
        <v>38</v>
      </c>
      <c r="G19" s="26">
        <v>346.8</v>
      </c>
      <c r="H19" s="26" t="s">
        <v>28</v>
      </c>
    </row>
    <row r="20" spans="1:8">
      <c r="A20" s="32" t="s">
        <v>35</v>
      </c>
      <c r="B20" s="26">
        <v>48070.2</v>
      </c>
      <c r="C20" s="26">
        <v>34111.300000000003</v>
      </c>
      <c r="D20" s="26">
        <v>13543.9</v>
      </c>
      <c r="E20" s="26" t="s">
        <v>38</v>
      </c>
      <c r="F20" s="26" t="s">
        <v>38</v>
      </c>
      <c r="G20" s="26">
        <v>415</v>
      </c>
      <c r="H20" s="26" t="s">
        <v>28</v>
      </c>
    </row>
    <row r="21" spans="1:8">
      <c r="A21" s="32" t="s">
        <v>36</v>
      </c>
      <c r="B21" s="26">
        <v>53665.4</v>
      </c>
      <c r="C21" s="26">
        <v>51388.7</v>
      </c>
      <c r="D21" s="26">
        <v>2094.8000000000002</v>
      </c>
      <c r="E21" s="26">
        <v>2094.8000000000002</v>
      </c>
      <c r="F21" s="26" t="s">
        <v>28</v>
      </c>
      <c r="G21" s="26">
        <v>181.9</v>
      </c>
      <c r="H21" s="26" t="s">
        <v>28</v>
      </c>
    </row>
    <row r="22" spans="1:8">
      <c r="A22" s="32" t="s">
        <v>37</v>
      </c>
      <c r="B22" s="26">
        <v>194.4</v>
      </c>
      <c r="C22" s="26">
        <v>134.19999999999999</v>
      </c>
      <c r="D22" s="26" t="s">
        <v>38</v>
      </c>
      <c r="E22" s="26" t="s">
        <v>38</v>
      </c>
      <c r="F22" s="26" t="s">
        <v>28</v>
      </c>
      <c r="G22" s="26" t="s">
        <v>38</v>
      </c>
      <c r="H22" s="26" t="s">
        <v>28</v>
      </c>
    </row>
    <row r="23" spans="1:8">
      <c r="A23" s="32" t="s">
        <v>39</v>
      </c>
      <c r="B23" s="26">
        <v>12237.9</v>
      </c>
      <c r="C23" s="26" t="s">
        <v>38</v>
      </c>
      <c r="D23" s="26">
        <v>7173.2</v>
      </c>
      <c r="E23" s="26">
        <v>7173.2</v>
      </c>
      <c r="F23" s="26" t="s">
        <v>28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212818.1</v>
      </c>
      <c r="C24" s="26">
        <v>147896.70000000001</v>
      </c>
      <c r="D24" s="26">
        <v>63957.5</v>
      </c>
      <c r="E24" s="26" t="s">
        <v>38</v>
      </c>
      <c r="F24" s="26" t="s">
        <v>38</v>
      </c>
      <c r="G24" s="26">
        <v>963.9</v>
      </c>
      <c r="H24" s="26" t="s">
        <v>28</v>
      </c>
    </row>
    <row r="25" spans="1:8" ht="45">
      <c r="A25" s="21" t="s">
        <v>41</v>
      </c>
      <c r="B25" s="26">
        <v>93.6</v>
      </c>
      <c r="C25" s="26">
        <v>97.1</v>
      </c>
      <c r="D25" s="26">
        <v>87.1</v>
      </c>
      <c r="E25" s="26" t="s">
        <v>38</v>
      </c>
      <c r="F25" s="26" t="s">
        <v>38</v>
      </c>
      <c r="G25" s="26">
        <v>62.8</v>
      </c>
      <c r="H25" s="26" t="s">
        <v>28</v>
      </c>
    </row>
    <row r="26" spans="1:8" ht="25.5">
      <c r="A26" s="18" t="s">
        <v>42</v>
      </c>
      <c r="B26" s="30">
        <v>78921.100000000006</v>
      </c>
      <c r="C26" s="30">
        <v>43253.1</v>
      </c>
      <c r="D26" s="30">
        <v>35331</v>
      </c>
      <c r="E26" s="30" t="s">
        <v>38</v>
      </c>
      <c r="F26" s="30" t="s">
        <v>38</v>
      </c>
      <c r="G26" s="30">
        <v>337</v>
      </c>
      <c r="H26" s="30" t="s">
        <v>28</v>
      </c>
    </row>
    <row r="27" spans="1:8" ht="30">
      <c r="A27" s="34" t="s">
        <v>43</v>
      </c>
      <c r="B27" s="26">
        <v>61262.3</v>
      </c>
      <c r="C27" s="26">
        <v>29371.3</v>
      </c>
      <c r="D27" s="26">
        <v>31891</v>
      </c>
      <c r="E27" s="26" t="s">
        <v>38</v>
      </c>
      <c r="F27" s="26" t="s">
        <v>38</v>
      </c>
      <c r="G27" s="26" t="s">
        <v>28</v>
      </c>
      <c r="H27" s="26" t="s">
        <v>28</v>
      </c>
    </row>
    <row r="28" spans="1:8" ht="30">
      <c r="A28" s="35" t="s">
        <v>44</v>
      </c>
      <c r="B28" s="26">
        <v>50092.3</v>
      </c>
      <c r="C28" s="26">
        <v>20950.3</v>
      </c>
      <c r="D28" s="26">
        <v>29142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5333</v>
      </c>
      <c r="C30" s="26">
        <v>3746</v>
      </c>
      <c r="D30" s="26">
        <v>1587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5217</v>
      </c>
      <c r="C31" s="26" t="s">
        <v>38</v>
      </c>
      <c r="D31" s="26" t="s">
        <v>38</v>
      </c>
      <c r="E31" s="26" t="s">
        <v>38</v>
      </c>
      <c r="F31" s="26" t="s">
        <v>38</v>
      </c>
      <c r="G31" s="26" t="s">
        <v>28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320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>
        <v>320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28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38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324.5</v>
      </c>
      <c r="C51" s="26" t="s">
        <v>38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 t="s">
        <v>38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33.6</v>
      </c>
      <c r="H52" s="26" t="s">
        <v>28</v>
      </c>
    </row>
    <row r="53" spans="1:8" ht="25.5">
      <c r="A53" s="39" t="s">
        <v>69</v>
      </c>
      <c r="B53" s="26">
        <v>38.5</v>
      </c>
      <c r="C53" s="26" t="s">
        <v>38</v>
      </c>
      <c r="D53" s="26" t="s">
        <v>28</v>
      </c>
      <c r="E53" s="26" t="s">
        <v>28</v>
      </c>
      <c r="F53" s="26" t="s">
        <v>28</v>
      </c>
      <c r="G53" s="26" t="s">
        <v>38</v>
      </c>
      <c r="H53" s="26" t="s">
        <v>28</v>
      </c>
    </row>
    <row r="54" spans="1:8" ht="30">
      <c r="A54" s="24" t="s">
        <v>70</v>
      </c>
      <c r="B54" s="26" t="s">
        <v>38</v>
      </c>
      <c r="C54" s="26" t="s">
        <v>38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 t="s">
        <v>28</v>
      </c>
    </row>
    <row r="56" spans="1:8">
      <c r="A56" s="24" t="s">
        <v>72</v>
      </c>
      <c r="B56" s="26">
        <v>3.7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3.7</v>
      </c>
      <c r="H56" s="26" t="s">
        <v>28</v>
      </c>
    </row>
    <row r="57" spans="1:8">
      <c r="A57" s="24" t="s">
        <v>73</v>
      </c>
      <c r="B57" s="26">
        <v>7.9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7.9</v>
      </c>
      <c r="H57" s="26" t="s">
        <v>28</v>
      </c>
    </row>
    <row r="58" spans="1:8">
      <c r="A58" s="24" t="s">
        <v>74</v>
      </c>
      <c r="B58" s="26">
        <v>3</v>
      </c>
      <c r="C58" s="26" t="s">
        <v>38</v>
      </c>
      <c r="D58" s="26" t="s">
        <v>28</v>
      </c>
      <c r="E58" s="26" t="s">
        <v>28</v>
      </c>
      <c r="F58" s="26" t="s">
        <v>28</v>
      </c>
      <c r="G58" s="26" t="s">
        <v>38</v>
      </c>
      <c r="H58" s="26" t="s">
        <v>28</v>
      </c>
    </row>
    <row r="59" spans="1:8">
      <c r="A59" s="24" t="s">
        <v>75</v>
      </c>
      <c r="B59" s="26">
        <v>4.0999999999999996</v>
      </c>
      <c r="C59" s="26" t="s">
        <v>38</v>
      </c>
      <c r="D59" s="26" t="s">
        <v>28</v>
      </c>
      <c r="E59" s="26" t="s">
        <v>28</v>
      </c>
      <c r="F59" s="26" t="s">
        <v>28</v>
      </c>
      <c r="G59" s="26" t="s">
        <v>38</v>
      </c>
      <c r="H59" s="26" t="s">
        <v>28</v>
      </c>
    </row>
    <row r="60" spans="1:8">
      <c r="A60" s="40" t="s">
        <v>76</v>
      </c>
      <c r="B60" s="26">
        <v>3.5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3.5</v>
      </c>
      <c r="H60" s="26" t="s">
        <v>28</v>
      </c>
    </row>
    <row r="61" spans="1:8">
      <c r="A61" s="24" t="s">
        <v>77</v>
      </c>
      <c r="B61" s="26">
        <v>1.9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1.9</v>
      </c>
      <c r="H61" s="26" t="s">
        <v>28</v>
      </c>
    </row>
    <row r="62" spans="1:8">
      <c r="A62" s="40" t="s">
        <v>78</v>
      </c>
      <c r="B62" s="26">
        <v>0.9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0.9</v>
      </c>
      <c r="H62" s="26" t="s">
        <v>28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>
        <v>17133.099999999999</v>
      </c>
      <c r="C64" s="26">
        <v>13692.3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5789.2</v>
      </c>
      <c r="C65" s="26">
        <v>4255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8970.5</v>
      </c>
      <c r="C66" s="26">
        <v>7064.3</v>
      </c>
      <c r="D66" s="26">
        <v>1906</v>
      </c>
      <c r="E66" s="26" t="s">
        <v>38</v>
      </c>
      <c r="F66" s="26" t="s">
        <v>38</v>
      </c>
      <c r="G66" s="26">
        <v>0.2</v>
      </c>
      <c r="H66" s="26" t="s">
        <v>28</v>
      </c>
    </row>
    <row r="67" spans="1:8">
      <c r="A67" s="36" t="s">
        <v>83</v>
      </c>
      <c r="B67" s="26">
        <v>1240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1133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77.599999999999994</v>
      </c>
      <c r="C71" s="26">
        <v>67.900000000000006</v>
      </c>
      <c r="D71" s="26">
        <v>90.3</v>
      </c>
      <c r="E71" s="26" t="s">
        <v>38</v>
      </c>
      <c r="F71" s="26" t="s">
        <v>38</v>
      </c>
      <c r="G71" s="26" t="s">
        <v>28</v>
      </c>
      <c r="H71" s="26" t="s">
        <v>28</v>
      </c>
    </row>
    <row r="72" spans="1:8" ht="30">
      <c r="A72" s="35" t="s">
        <v>44</v>
      </c>
      <c r="B72" s="26">
        <v>63.5</v>
      </c>
      <c r="C72" s="26">
        <v>48.4</v>
      </c>
      <c r="D72" s="26">
        <v>82.5</v>
      </c>
      <c r="E72" s="26" t="s">
        <v>38</v>
      </c>
      <c r="F72" s="26" t="s">
        <v>38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6.8</v>
      </c>
      <c r="C74" s="26">
        <v>8.6999999999999993</v>
      </c>
      <c r="D74" s="26">
        <v>4.5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6.6</v>
      </c>
      <c r="C75" s="26">
        <v>10</v>
      </c>
      <c r="D75" s="26">
        <v>2.5</v>
      </c>
      <c r="E75" s="26" t="s">
        <v>38</v>
      </c>
      <c r="F75" s="26" t="s">
        <v>38</v>
      </c>
      <c r="G75" s="26" t="s">
        <v>28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0.4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0.4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 t="s">
        <v>38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28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38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38</v>
      </c>
      <c r="C87" s="26" t="s">
        <v>38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0.4</v>
      </c>
      <c r="C95" s="26" t="s">
        <v>38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</v>
      </c>
      <c r="C96" s="26" t="s">
        <v>38</v>
      </c>
      <c r="D96" s="26" t="s">
        <v>28</v>
      </c>
      <c r="E96" s="26" t="s">
        <v>28</v>
      </c>
      <c r="F96" s="26" t="s">
        <v>28</v>
      </c>
      <c r="G96" s="26" t="s">
        <v>38</v>
      </c>
      <c r="H96" s="26" t="s">
        <v>28</v>
      </c>
    </row>
    <row r="97" spans="1:8" ht="25.5">
      <c r="A97" s="39" t="s">
        <v>90</v>
      </c>
      <c r="B97" s="26">
        <v>0</v>
      </c>
      <c r="C97" s="26" t="s">
        <v>38</v>
      </c>
      <c r="D97" s="26" t="s">
        <v>28</v>
      </c>
      <c r="E97" s="26" t="s">
        <v>28</v>
      </c>
      <c r="F97" s="26" t="s">
        <v>28</v>
      </c>
      <c r="G97" s="26" t="s">
        <v>38</v>
      </c>
      <c r="H97" s="26" t="s">
        <v>28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1.1000000000000001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2.4</v>
      </c>
      <c r="H101" s="26" t="s">
        <v>28</v>
      </c>
    </row>
    <row r="102" spans="1:8">
      <c r="A102" s="24" t="s">
        <v>74</v>
      </c>
      <c r="B102" s="26">
        <v>0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 t="s">
        <v>38</v>
      </c>
      <c r="H102" s="26" t="s">
        <v>28</v>
      </c>
    </row>
    <row r="103" spans="1:8">
      <c r="A103" s="24" t="s">
        <v>75</v>
      </c>
      <c r="B103" s="26">
        <v>0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 t="s">
        <v>38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0.6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21.7</v>
      </c>
      <c r="C108" s="26">
        <v>31.7</v>
      </c>
      <c r="D108" s="26">
        <v>9.6999999999999993</v>
      </c>
      <c r="E108" s="26" t="s">
        <v>38</v>
      </c>
      <c r="F108" s="26" t="s">
        <v>38</v>
      </c>
      <c r="G108" s="26">
        <v>0.2</v>
      </c>
      <c r="H108" s="26" t="s">
        <v>28</v>
      </c>
    </row>
    <row r="109" spans="1:8" ht="30">
      <c r="A109" s="36" t="s">
        <v>81</v>
      </c>
      <c r="B109" s="26">
        <v>7.3</v>
      </c>
      <c r="C109" s="26">
        <v>9.8000000000000007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11.4</v>
      </c>
      <c r="C110" s="26">
        <v>16.3</v>
      </c>
      <c r="D110" s="26">
        <v>5.4</v>
      </c>
      <c r="E110" s="26" t="s">
        <v>38</v>
      </c>
      <c r="F110" s="26" t="s">
        <v>38</v>
      </c>
      <c r="G110" s="26">
        <v>0.1</v>
      </c>
      <c r="H110" s="26" t="s">
        <v>28</v>
      </c>
    </row>
    <row r="111" spans="1:8">
      <c r="A111" s="36" t="s">
        <v>83</v>
      </c>
      <c r="B111" s="26">
        <v>1.6</v>
      </c>
      <c r="C111" s="26">
        <v>2.9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1.4</v>
      </c>
      <c r="C112" s="26">
        <v>2.6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</v>
      </c>
      <c r="H113" s="26" t="s">
        <v>28</v>
      </c>
    </row>
    <row r="114" spans="1:8" ht="25.5">
      <c r="A114" s="44" t="s">
        <v>92</v>
      </c>
      <c r="B114" s="30">
        <v>100.4</v>
      </c>
      <c r="C114" s="30" t="s">
        <v>38</v>
      </c>
      <c r="D114" s="30" t="s">
        <v>38</v>
      </c>
      <c r="E114" s="30" t="s">
        <v>38</v>
      </c>
      <c r="F114" s="30" t="s">
        <v>28</v>
      </c>
      <c r="G114" s="30">
        <v>19.8</v>
      </c>
      <c r="H114" s="30" t="s">
        <v>28</v>
      </c>
    </row>
    <row r="115" spans="1:8" ht="30">
      <c r="A115" s="41" t="s">
        <v>93</v>
      </c>
      <c r="B115" s="26">
        <v>16.3</v>
      </c>
      <c r="C115" s="26" t="s">
        <v>38</v>
      </c>
      <c r="D115" s="26" t="s">
        <v>38</v>
      </c>
      <c r="E115" s="26" t="s">
        <v>38</v>
      </c>
      <c r="F115" s="26" t="s">
        <v>28</v>
      </c>
      <c r="G115" s="26">
        <v>7.7</v>
      </c>
      <c r="H115" s="26" t="s">
        <v>28</v>
      </c>
    </row>
    <row r="116" spans="1:8" ht="30">
      <c r="A116" s="24" t="s">
        <v>94</v>
      </c>
      <c r="B116" s="26">
        <v>16.2</v>
      </c>
      <c r="C116" s="26" t="s">
        <v>38</v>
      </c>
      <c r="D116" s="26" t="s">
        <v>38</v>
      </c>
      <c r="E116" s="26" t="s">
        <v>38</v>
      </c>
      <c r="F116" s="26" t="s">
        <v>28</v>
      </c>
      <c r="G116" s="26">
        <v>7.6</v>
      </c>
      <c r="H116" s="26" t="s">
        <v>28</v>
      </c>
    </row>
    <row r="117" spans="1:8">
      <c r="A117" s="24" t="s">
        <v>95</v>
      </c>
      <c r="B117" s="26">
        <v>0.1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0.1</v>
      </c>
      <c r="H117" s="26" t="s">
        <v>28</v>
      </c>
    </row>
    <row r="118" spans="1:8">
      <c r="A118" s="41" t="s">
        <v>96</v>
      </c>
      <c r="B118" s="26">
        <v>18.899999999999999</v>
      </c>
      <c r="C118" s="26" t="s">
        <v>38</v>
      </c>
      <c r="D118" s="26" t="s">
        <v>38</v>
      </c>
      <c r="E118" s="26" t="s">
        <v>38</v>
      </c>
      <c r="F118" s="26" t="s">
        <v>28</v>
      </c>
      <c r="G118" s="26">
        <v>5.0999999999999996</v>
      </c>
      <c r="H118" s="26" t="s">
        <v>28</v>
      </c>
    </row>
    <row r="119" spans="1:8" ht="30">
      <c r="A119" s="24" t="s">
        <v>97</v>
      </c>
      <c r="B119" s="26">
        <v>0.1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 t="s">
        <v>28</v>
      </c>
    </row>
    <row r="120" spans="1:8">
      <c r="A120" s="24" t="s">
        <v>98</v>
      </c>
      <c r="B120" s="26">
        <v>18.8</v>
      </c>
      <c r="C120" s="26" t="s">
        <v>38</v>
      </c>
      <c r="D120" s="26" t="s">
        <v>38</v>
      </c>
      <c r="E120" s="26" t="s">
        <v>38</v>
      </c>
      <c r="F120" s="26" t="s">
        <v>28</v>
      </c>
      <c r="G120" s="26">
        <v>5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65.2</v>
      </c>
      <c r="C128" s="26" t="s">
        <v>38</v>
      </c>
      <c r="D128" s="26" t="s">
        <v>38</v>
      </c>
      <c r="E128" s="26" t="s">
        <v>38</v>
      </c>
      <c r="F128" s="26" t="s">
        <v>28</v>
      </c>
      <c r="G128" s="26">
        <v>7</v>
      </c>
      <c r="H128" s="26" t="s">
        <v>28</v>
      </c>
    </row>
    <row r="129" spans="1:8" ht="30">
      <c r="A129" s="24" t="s">
        <v>107</v>
      </c>
      <c r="B129" s="26">
        <v>3.1</v>
      </c>
      <c r="C129" s="26" t="s">
        <v>28</v>
      </c>
      <c r="D129" s="26" t="s">
        <v>38</v>
      </c>
      <c r="E129" s="26" t="s">
        <v>38</v>
      </c>
      <c r="F129" s="26" t="s">
        <v>28</v>
      </c>
      <c r="G129" s="26" t="s">
        <v>38</v>
      </c>
      <c r="H129" s="26" t="s">
        <v>28</v>
      </c>
    </row>
    <row r="130" spans="1:8">
      <c r="A130" s="24" t="s">
        <v>108</v>
      </c>
      <c r="B130" s="26">
        <v>17.100000000000001</v>
      </c>
      <c r="C130" s="26" t="s">
        <v>38</v>
      </c>
      <c r="D130" s="26" t="s">
        <v>38</v>
      </c>
      <c r="E130" s="26" t="s">
        <v>38</v>
      </c>
      <c r="F130" s="26" t="s">
        <v>28</v>
      </c>
      <c r="G130" s="26">
        <v>2.1</v>
      </c>
      <c r="H130" s="26" t="s">
        <v>28</v>
      </c>
    </row>
    <row r="131" spans="1:8">
      <c r="A131" s="24" t="s">
        <v>109</v>
      </c>
      <c r="B131" s="26">
        <v>27.4</v>
      </c>
      <c r="C131" s="26" t="s">
        <v>38</v>
      </c>
      <c r="D131" s="26" t="s">
        <v>38</v>
      </c>
      <c r="E131" s="26" t="s">
        <v>38</v>
      </c>
      <c r="F131" s="26" t="s">
        <v>28</v>
      </c>
      <c r="G131" s="26">
        <v>2.2999999999999998</v>
      </c>
      <c r="H131" s="26" t="s">
        <v>28</v>
      </c>
    </row>
    <row r="132" spans="1:8">
      <c r="A132" s="24" t="s">
        <v>110</v>
      </c>
      <c r="B132" s="26">
        <v>0.5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0.5</v>
      </c>
      <c r="H132" s="26" t="s">
        <v>28</v>
      </c>
    </row>
    <row r="133" spans="1:8">
      <c r="A133" s="24" t="s">
        <v>111</v>
      </c>
      <c r="B133" s="26">
        <v>0.1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0.1</v>
      </c>
      <c r="H133" s="26" t="s">
        <v>28</v>
      </c>
    </row>
    <row r="134" spans="1:8">
      <c r="A134" s="24" t="s">
        <v>112</v>
      </c>
      <c r="B134" s="26">
        <v>14.6</v>
      </c>
      <c r="C134" s="26" t="s">
        <v>38</v>
      </c>
      <c r="D134" s="26" t="s">
        <v>28</v>
      </c>
      <c r="E134" s="26" t="s">
        <v>28</v>
      </c>
      <c r="F134" s="26" t="s">
        <v>28</v>
      </c>
      <c r="G134" s="26" t="s">
        <v>38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16.2</v>
      </c>
      <c r="C136" s="26" t="s">
        <v>38</v>
      </c>
      <c r="D136" s="26" t="s">
        <v>38</v>
      </c>
      <c r="E136" s="26" t="s">
        <v>38</v>
      </c>
      <c r="F136" s="26" t="s">
        <v>28</v>
      </c>
      <c r="G136" s="26">
        <v>38.9</v>
      </c>
      <c r="H136" s="26" t="s">
        <v>28</v>
      </c>
    </row>
    <row r="137" spans="1:8">
      <c r="A137" s="41" t="s">
        <v>115</v>
      </c>
      <c r="B137" s="26">
        <v>18.899999999999999</v>
      </c>
      <c r="C137" s="26" t="s">
        <v>38</v>
      </c>
      <c r="D137" s="26" t="s">
        <v>38</v>
      </c>
      <c r="E137" s="26" t="s">
        <v>38</v>
      </c>
      <c r="F137" s="26" t="s">
        <v>28</v>
      </c>
      <c r="G137" s="26">
        <v>26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64.900000000000006</v>
      </c>
      <c r="C141" s="26" t="s">
        <v>38</v>
      </c>
      <c r="D141" s="26" t="s">
        <v>38</v>
      </c>
      <c r="E141" s="26" t="s">
        <v>38</v>
      </c>
      <c r="F141" s="26" t="s">
        <v>28</v>
      </c>
      <c r="G141" s="26">
        <v>35.200000000000003</v>
      </c>
      <c r="H141" s="26" t="s">
        <v>28</v>
      </c>
    </row>
    <row r="142" spans="1:8">
      <c r="A142" s="47" t="s">
        <v>120</v>
      </c>
      <c r="B142" s="30" t="s">
        <v>38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13227</v>
      </c>
      <c r="C144" s="23">
        <v>7462</v>
      </c>
      <c r="D144" s="23">
        <v>1398</v>
      </c>
      <c r="E144" s="23">
        <v>1398</v>
      </c>
      <c r="F144" s="23" t="s">
        <v>28</v>
      </c>
      <c r="G144" s="23">
        <v>4367</v>
      </c>
      <c r="H144" s="23" t="s">
        <v>28</v>
      </c>
    </row>
    <row r="145" spans="1:8">
      <c r="A145" s="49" t="s">
        <v>123</v>
      </c>
      <c r="B145" s="23">
        <v>13227</v>
      </c>
      <c r="C145" s="23">
        <v>7462</v>
      </c>
      <c r="D145" s="23">
        <v>1398</v>
      </c>
      <c r="E145" s="23">
        <v>1398</v>
      </c>
      <c r="F145" s="23" t="s">
        <v>28</v>
      </c>
      <c r="G145" s="23">
        <v>4367</v>
      </c>
      <c r="H145" s="23" t="s">
        <v>28</v>
      </c>
    </row>
    <row r="146" spans="1:8">
      <c r="A146" s="50" t="s">
        <v>124</v>
      </c>
      <c r="B146" s="23">
        <v>6058</v>
      </c>
      <c r="C146" s="23">
        <v>3481</v>
      </c>
      <c r="D146" s="23">
        <v>844</v>
      </c>
      <c r="E146" s="23">
        <v>844</v>
      </c>
      <c r="F146" s="23" t="s">
        <v>28</v>
      </c>
      <c r="G146" s="23">
        <v>1733</v>
      </c>
      <c r="H146" s="23" t="s">
        <v>28</v>
      </c>
    </row>
    <row r="147" spans="1:8">
      <c r="A147" s="51" t="s">
        <v>125</v>
      </c>
      <c r="B147" s="23">
        <v>11517</v>
      </c>
      <c r="C147" s="23">
        <v>6275</v>
      </c>
      <c r="D147" s="23">
        <v>883</v>
      </c>
      <c r="E147" s="23">
        <v>883</v>
      </c>
      <c r="F147" s="23" t="s">
        <v>28</v>
      </c>
      <c r="G147" s="23">
        <v>4359</v>
      </c>
      <c r="H147" s="23" t="s">
        <v>28</v>
      </c>
    </row>
    <row r="148" spans="1:8">
      <c r="A148" s="52" t="s">
        <v>126</v>
      </c>
      <c r="B148" s="23">
        <v>1710</v>
      </c>
      <c r="C148" s="23">
        <v>1187</v>
      </c>
      <c r="D148" s="23">
        <v>515</v>
      </c>
      <c r="E148" s="23">
        <v>515</v>
      </c>
      <c r="F148" s="23" t="s">
        <v>28</v>
      </c>
      <c r="G148" s="23">
        <v>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3669</v>
      </c>
      <c r="C150" s="23">
        <v>572</v>
      </c>
      <c r="D150" s="23">
        <v>341</v>
      </c>
      <c r="E150" s="23" t="s">
        <v>38</v>
      </c>
      <c r="F150" s="23" t="s">
        <v>38</v>
      </c>
      <c r="G150" s="23">
        <v>2756</v>
      </c>
      <c r="H150" s="23" t="s">
        <v>28</v>
      </c>
    </row>
    <row r="151" spans="1:8">
      <c r="A151" s="55" t="s">
        <v>129</v>
      </c>
      <c r="B151" s="23">
        <v>10903</v>
      </c>
      <c r="C151" s="23" t="s">
        <v>38</v>
      </c>
      <c r="D151" s="23" t="s">
        <v>38</v>
      </c>
      <c r="E151" s="23">
        <v>250</v>
      </c>
      <c r="F151" s="23" t="s">
        <v>38</v>
      </c>
      <c r="G151" s="23">
        <v>10059</v>
      </c>
      <c r="H151" s="23" t="s">
        <v>28</v>
      </c>
    </row>
    <row r="152" spans="1:8">
      <c r="A152" s="56" t="s">
        <v>130</v>
      </c>
      <c r="B152" s="23">
        <v>10559</v>
      </c>
      <c r="C152" s="23" t="s">
        <v>38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344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78804</v>
      </c>
      <c r="C154" s="23" t="s">
        <v>38</v>
      </c>
      <c r="D154" s="23" t="s">
        <v>38</v>
      </c>
      <c r="E154" s="23" t="s">
        <v>38</v>
      </c>
      <c r="F154" s="23" t="s">
        <v>28</v>
      </c>
      <c r="G154" s="23">
        <v>77560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50970</v>
      </c>
      <c r="C157" s="23" t="s">
        <v>38</v>
      </c>
      <c r="D157" s="23" t="s">
        <v>38</v>
      </c>
      <c r="E157" s="23" t="s">
        <v>38</v>
      </c>
      <c r="F157" s="23" t="s">
        <v>28</v>
      </c>
      <c r="G157" s="23">
        <v>49755</v>
      </c>
      <c r="H157" s="23" t="s">
        <v>28</v>
      </c>
    </row>
    <row r="158" spans="1:8" ht="25.5">
      <c r="A158" s="58" t="s">
        <v>135</v>
      </c>
      <c r="B158" s="23">
        <v>27032</v>
      </c>
      <c r="C158" s="23" t="s">
        <v>38</v>
      </c>
      <c r="D158" s="23" t="s">
        <v>38</v>
      </c>
      <c r="E158" s="23" t="s">
        <v>38</v>
      </c>
      <c r="F158" s="23" t="s">
        <v>28</v>
      </c>
      <c r="G158" s="23">
        <v>25818</v>
      </c>
      <c r="H158" s="23" t="s">
        <v>28</v>
      </c>
    </row>
    <row r="159" spans="1:8">
      <c r="A159" s="59" t="s">
        <v>136</v>
      </c>
      <c r="B159" s="23">
        <v>35842</v>
      </c>
      <c r="C159" s="23" t="s">
        <v>38</v>
      </c>
      <c r="D159" s="23" t="s">
        <v>38</v>
      </c>
      <c r="E159" s="23" t="s">
        <v>38</v>
      </c>
      <c r="F159" s="23" t="s">
        <v>28</v>
      </c>
      <c r="G159" s="23">
        <v>34627</v>
      </c>
      <c r="H159" s="23" t="s">
        <v>28</v>
      </c>
    </row>
    <row r="160" spans="1:8">
      <c r="A160" s="60" t="s">
        <v>137</v>
      </c>
      <c r="B160" s="23">
        <v>15128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15128</v>
      </c>
      <c r="H160" s="23" t="s">
        <v>28</v>
      </c>
    </row>
    <row r="161" spans="1:8">
      <c r="A161" s="61" t="s">
        <v>138</v>
      </c>
      <c r="B161" s="23">
        <v>17925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17925</v>
      </c>
      <c r="H161" s="23" t="s">
        <v>28</v>
      </c>
    </row>
    <row r="162" spans="1:8">
      <c r="A162" s="61" t="s">
        <v>139</v>
      </c>
      <c r="B162" s="23">
        <v>9536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318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318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653</v>
      </c>
      <c r="C169" s="23">
        <v>412</v>
      </c>
      <c r="D169" s="23">
        <v>12</v>
      </c>
      <c r="E169" s="23">
        <v>12</v>
      </c>
      <c r="F169" s="23" t="s">
        <v>28</v>
      </c>
      <c r="G169" s="23">
        <v>229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3353</v>
      </c>
      <c r="C176" s="23" t="s">
        <v>28</v>
      </c>
      <c r="D176" s="23" t="s">
        <v>38</v>
      </c>
      <c r="E176" s="23" t="s">
        <v>38</v>
      </c>
      <c r="F176" s="23" t="s">
        <v>28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84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84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740</v>
      </c>
      <c r="C185" s="23">
        <v>225</v>
      </c>
      <c r="D185" s="23">
        <v>186</v>
      </c>
      <c r="E185" s="23" t="s">
        <v>38</v>
      </c>
      <c r="F185" s="23" t="s">
        <v>38</v>
      </c>
      <c r="G185" s="23">
        <v>329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170</v>
      </c>
      <c r="C187" s="23">
        <v>76</v>
      </c>
      <c r="D187" s="23">
        <v>94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38</v>
      </c>
      <c r="C188" s="23" t="s">
        <v>38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38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20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114</v>
      </c>
      <c r="C193" s="23">
        <v>43</v>
      </c>
      <c r="D193" s="23" t="s">
        <v>28</v>
      </c>
      <c r="E193" s="23" t="s">
        <v>28</v>
      </c>
      <c r="F193" s="23" t="s">
        <v>28</v>
      </c>
      <c r="G193" s="23">
        <v>71</v>
      </c>
      <c r="H193" s="22" t="s">
        <v>23</v>
      </c>
    </row>
    <row r="194" spans="1:8">
      <c r="A194" s="60" t="s">
        <v>171</v>
      </c>
      <c r="B194" s="23">
        <v>340</v>
      </c>
      <c r="C194" s="23">
        <v>114</v>
      </c>
      <c r="D194" s="23">
        <v>65</v>
      </c>
      <c r="E194" s="23" t="s">
        <v>38</v>
      </c>
      <c r="F194" s="23" t="s">
        <v>38</v>
      </c>
      <c r="G194" s="23">
        <v>161</v>
      </c>
      <c r="H194" s="22" t="s">
        <v>23</v>
      </c>
    </row>
    <row r="195" spans="1:8">
      <c r="A195" s="60" t="s">
        <v>172</v>
      </c>
      <c r="B195" s="23">
        <v>2244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2244</v>
      </c>
      <c r="H195" s="22" t="s">
        <v>23</v>
      </c>
    </row>
    <row r="196" spans="1:8">
      <c r="A196" s="75" t="s">
        <v>173</v>
      </c>
      <c r="B196" s="23">
        <v>453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453</v>
      </c>
      <c r="H196" s="22" t="s">
        <v>23</v>
      </c>
    </row>
    <row r="197" spans="1:8">
      <c r="A197" s="76" t="s">
        <v>174</v>
      </c>
      <c r="B197" s="23">
        <v>102</v>
      </c>
      <c r="C197" s="23">
        <v>44</v>
      </c>
      <c r="D197" s="23">
        <v>58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89</v>
      </c>
      <c r="C198" s="23">
        <v>38</v>
      </c>
      <c r="D198" s="23">
        <v>51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346</v>
      </c>
      <c r="C199" s="23">
        <v>139</v>
      </c>
      <c r="D199" s="23">
        <v>207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276.7</v>
      </c>
      <c r="D201" s="26">
        <v>272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386.5</v>
      </c>
      <c r="D203" s="26">
        <v>339.3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38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55</v>
      </c>
      <c r="D209" s="23">
        <v>3</v>
      </c>
      <c r="E209" s="23">
        <v>3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10683.9</v>
      </c>
      <c r="D210" s="26">
        <v>472.1</v>
      </c>
      <c r="E210" s="26">
        <v>465.5</v>
      </c>
      <c r="F210" s="26">
        <v>811.4</v>
      </c>
      <c r="G210" s="26">
        <v>0.3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9524.4</v>
      </c>
      <c r="D211" s="26">
        <v>467.8</v>
      </c>
      <c r="E211" s="26" t="s">
        <v>38</v>
      </c>
      <c r="F211" s="26" t="s">
        <v>38</v>
      </c>
      <c r="G211" s="26">
        <v>0.3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3089.5</v>
      </c>
      <c r="D212" s="26">
        <v>619.79999999999995</v>
      </c>
      <c r="E212" s="26" t="s">
        <v>38</v>
      </c>
      <c r="F212" s="26" t="s">
        <v>38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622</v>
      </c>
      <c r="D214" s="23">
        <v>67</v>
      </c>
      <c r="E214" s="23">
        <v>67</v>
      </c>
      <c r="F214" s="23" t="s">
        <v>28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290</v>
      </c>
      <c r="D215" s="23">
        <v>44</v>
      </c>
      <c r="E215" s="23">
        <v>44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191</v>
      </c>
      <c r="D216" s="23">
        <v>171</v>
      </c>
      <c r="E216" s="23" t="s">
        <v>38</v>
      </c>
      <c r="F216" s="23" t="s">
        <v>38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233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>
        <v>30</v>
      </c>
      <c r="F9" s="20" t="s">
        <v>38</v>
      </c>
      <c r="G9" s="20">
        <v>8375</v>
      </c>
      <c r="H9" s="20" t="s">
        <v>38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 t="s">
        <v>38</v>
      </c>
      <c r="F10" s="23" t="s">
        <v>38</v>
      </c>
      <c r="G10" s="23">
        <v>6100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 t="s">
        <v>38</v>
      </c>
      <c r="G11" s="26">
        <v>72.8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370</v>
      </c>
      <c r="D12" s="20">
        <v>109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367</v>
      </c>
      <c r="D13" s="23">
        <v>100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343</v>
      </c>
      <c r="D14" s="23">
        <v>84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24</v>
      </c>
      <c r="D15" s="23">
        <v>16</v>
      </c>
      <c r="E15" s="23" t="s">
        <v>38</v>
      </c>
      <c r="F15" s="23" t="s">
        <v>38</v>
      </c>
      <c r="G15" s="22" t="s">
        <v>23</v>
      </c>
      <c r="H15" s="22" t="s">
        <v>23</v>
      </c>
    </row>
    <row r="16" spans="1:8">
      <c r="A16" s="29" t="s">
        <v>31</v>
      </c>
      <c r="B16" s="30">
        <v>96470.9</v>
      </c>
      <c r="C16" s="30">
        <v>64344</v>
      </c>
      <c r="D16" s="30">
        <v>11347.2</v>
      </c>
      <c r="E16" s="30">
        <v>10732.2</v>
      </c>
      <c r="F16" s="30">
        <v>615</v>
      </c>
      <c r="G16" s="30" t="s">
        <v>38</v>
      </c>
      <c r="H16" s="30" t="s">
        <v>38</v>
      </c>
    </row>
    <row r="17" spans="1:8">
      <c r="A17" s="31" t="s">
        <v>32</v>
      </c>
      <c r="B17" s="26">
        <v>95310.5</v>
      </c>
      <c r="C17" s="26">
        <v>64048.4</v>
      </c>
      <c r="D17" s="26">
        <v>10651</v>
      </c>
      <c r="E17" s="26">
        <v>10036</v>
      </c>
      <c r="F17" s="26">
        <v>615</v>
      </c>
      <c r="G17" s="26" t="s">
        <v>38</v>
      </c>
      <c r="H17" s="26" t="s">
        <v>38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50389.8</v>
      </c>
      <c r="C19" s="26">
        <v>43626.7</v>
      </c>
      <c r="D19" s="26">
        <v>6297.9</v>
      </c>
      <c r="E19" s="26">
        <v>5682.9</v>
      </c>
      <c r="F19" s="26">
        <v>615</v>
      </c>
      <c r="G19" s="26" t="s">
        <v>38</v>
      </c>
      <c r="H19" s="26" t="s">
        <v>38</v>
      </c>
    </row>
    <row r="20" spans="1:8">
      <c r="A20" s="32" t="s">
        <v>35</v>
      </c>
      <c r="B20" s="26">
        <v>12009.6</v>
      </c>
      <c r="C20" s="26">
        <v>9285.2000000000007</v>
      </c>
      <c r="D20" s="26">
        <v>1742.8</v>
      </c>
      <c r="E20" s="26">
        <v>1742.8</v>
      </c>
      <c r="F20" s="26" t="s">
        <v>28</v>
      </c>
      <c r="G20" s="26">
        <v>981.6</v>
      </c>
      <c r="H20" s="26" t="s">
        <v>28</v>
      </c>
    </row>
    <row r="21" spans="1:8">
      <c r="A21" s="32" t="s">
        <v>36</v>
      </c>
      <c r="B21" s="26">
        <v>10038.4</v>
      </c>
      <c r="C21" s="26">
        <v>8315.2000000000007</v>
      </c>
      <c r="D21" s="26">
        <v>1442</v>
      </c>
      <c r="E21" s="26">
        <v>1442</v>
      </c>
      <c r="F21" s="26" t="s">
        <v>28</v>
      </c>
      <c r="G21" s="26">
        <v>281.2</v>
      </c>
      <c r="H21" s="26" t="s">
        <v>28</v>
      </c>
    </row>
    <row r="22" spans="1:8">
      <c r="A22" s="32" t="s">
        <v>37</v>
      </c>
      <c r="B22" s="26">
        <v>29.6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26.3</v>
      </c>
      <c r="H22" s="26" t="s">
        <v>38</v>
      </c>
    </row>
    <row r="23" spans="1:8">
      <c r="A23" s="32" t="s">
        <v>39</v>
      </c>
      <c r="B23" s="26">
        <v>22843.200000000001</v>
      </c>
      <c r="C23" s="26">
        <v>2818.1</v>
      </c>
      <c r="D23" s="26">
        <v>1168.3</v>
      </c>
      <c r="E23" s="26">
        <v>1168.3</v>
      </c>
      <c r="F23" s="26" t="s">
        <v>28</v>
      </c>
      <c r="G23" s="26">
        <v>18856.5</v>
      </c>
      <c r="H23" s="26">
        <v>0.3</v>
      </c>
    </row>
    <row r="24" spans="1:8" ht="30">
      <c r="A24" s="33" t="s">
        <v>40</v>
      </c>
      <c r="B24" s="26">
        <v>56263.1</v>
      </c>
      <c r="C24" s="26">
        <v>46459.9</v>
      </c>
      <c r="D24" s="26">
        <v>8048.9</v>
      </c>
      <c r="E24" s="26">
        <v>7658.9</v>
      </c>
      <c r="F24" s="26">
        <v>390</v>
      </c>
      <c r="G24" s="26" t="s">
        <v>38</v>
      </c>
      <c r="H24" s="26" t="s">
        <v>38</v>
      </c>
    </row>
    <row r="25" spans="1:8" ht="45">
      <c r="A25" s="21" t="s">
        <v>41</v>
      </c>
      <c r="B25" s="26">
        <v>59</v>
      </c>
      <c r="C25" s="26" t="s">
        <v>38</v>
      </c>
      <c r="D25" s="26">
        <v>75.599999999999994</v>
      </c>
      <c r="E25" s="26">
        <v>76.3</v>
      </c>
      <c r="F25" s="26">
        <v>63.4</v>
      </c>
      <c r="G25" s="26" t="s">
        <v>38</v>
      </c>
      <c r="H25" s="26" t="s">
        <v>38</v>
      </c>
    </row>
    <row r="26" spans="1:8" ht="25.5">
      <c r="A26" s="18" t="s">
        <v>42</v>
      </c>
      <c r="B26" s="30">
        <v>38214.300000000003</v>
      </c>
      <c r="C26" s="30">
        <v>32893.4</v>
      </c>
      <c r="D26" s="30">
        <v>4873</v>
      </c>
      <c r="E26" s="30">
        <v>4483</v>
      </c>
      <c r="F26" s="30">
        <v>390</v>
      </c>
      <c r="G26" s="30" t="s">
        <v>38</v>
      </c>
      <c r="H26" s="30" t="s">
        <v>38</v>
      </c>
    </row>
    <row r="27" spans="1:8" ht="30">
      <c r="A27" s="34" t="s">
        <v>43</v>
      </c>
      <c r="B27" s="26">
        <v>28990</v>
      </c>
      <c r="C27" s="26">
        <v>25459</v>
      </c>
      <c r="D27" s="26" t="s">
        <v>38</v>
      </c>
      <c r="E27" s="26">
        <v>3121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16114</v>
      </c>
      <c r="C28" s="26">
        <v>13640</v>
      </c>
      <c r="D28" s="26">
        <v>2474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9587</v>
      </c>
      <c r="C30" s="26">
        <v>9040</v>
      </c>
      <c r="D30" s="26" t="s">
        <v>38</v>
      </c>
      <c r="E30" s="26" t="s">
        <v>38</v>
      </c>
      <c r="F30" s="26" t="s">
        <v>28</v>
      </c>
      <c r="G30" s="26" t="s">
        <v>38</v>
      </c>
      <c r="H30" s="26" t="s">
        <v>28</v>
      </c>
    </row>
    <row r="31" spans="1:8">
      <c r="A31" s="36" t="s">
        <v>47</v>
      </c>
      <c r="B31" s="26" t="s">
        <v>38</v>
      </c>
      <c r="C31" s="26" t="s">
        <v>38</v>
      </c>
      <c r="D31" s="26" t="s">
        <v>38</v>
      </c>
      <c r="E31" s="26" t="s">
        <v>38</v>
      </c>
      <c r="F31" s="26" t="s">
        <v>28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28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30.1</v>
      </c>
      <c r="C38" s="26" t="s">
        <v>28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28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381.2</v>
      </c>
      <c r="C51" s="26" t="s">
        <v>38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38</v>
      </c>
    </row>
    <row r="52" spans="1:8">
      <c r="A52" s="38" t="s">
        <v>68</v>
      </c>
      <c r="B52" s="26">
        <v>34.799999999999997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34.200000000000003</v>
      </c>
      <c r="H52" s="26" t="s">
        <v>38</v>
      </c>
    </row>
    <row r="53" spans="1:8" ht="25.5">
      <c r="A53" s="39" t="s">
        <v>69</v>
      </c>
      <c r="B53" s="26">
        <v>33.1</v>
      </c>
      <c r="C53" s="26" t="s">
        <v>38</v>
      </c>
      <c r="D53" s="26" t="s">
        <v>28</v>
      </c>
      <c r="E53" s="26" t="s">
        <v>28</v>
      </c>
      <c r="F53" s="26" t="s">
        <v>28</v>
      </c>
      <c r="G53" s="26">
        <v>32.5</v>
      </c>
      <c r="H53" s="26" t="s">
        <v>38</v>
      </c>
    </row>
    <row r="54" spans="1:8" ht="30">
      <c r="A54" s="24" t="s">
        <v>70</v>
      </c>
      <c r="B54" s="26">
        <v>7.2</v>
      </c>
      <c r="C54" s="26" t="s">
        <v>38</v>
      </c>
      <c r="D54" s="26" t="s">
        <v>28</v>
      </c>
      <c r="E54" s="26" t="s">
        <v>28</v>
      </c>
      <c r="F54" s="26" t="s">
        <v>28</v>
      </c>
      <c r="G54" s="26">
        <v>6.9</v>
      </c>
      <c r="H54" s="26" t="s">
        <v>38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2.5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38</v>
      </c>
    </row>
    <row r="57" spans="1:8">
      <c r="A57" s="24" t="s">
        <v>73</v>
      </c>
      <c r="B57" s="26">
        <v>5.8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5.8</v>
      </c>
      <c r="H57" s="26" t="s">
        <v>28</v>
      </c>
    </row>
    <row r="58" spans="1:8">
      <c r="A58" s="24" t="s">
        <v>74</v>
      </c>
      <c r="B58" s="26">
        <v>1.8</v>
      </c>
      <c r="C58" s="26" t="s">
        <v>38</v>
      </c>
      <c r="D58" s="26" t="s">
        <v>28</v>
      </c>
      <c r="E58" s="26" t="s">
        <v>28</v>
      </c>
      <c r="F58" s="26" t="s">
        <v>28</v>
      </c>
      <c r="G58" s="26">
        <v>1.6</v>
      </c>
      <c r="H58" s="26" t="s">
        <v>38</v>
      </c>
    </row>
    <row r="59" spans="1:8">
      <c r="A59" s="24" t="s">
        <v>75</v>
      </c>
      <c r="B59" s="26">
        <v>3</v>
      </c>
      <c r="C59" s="26" t="s">
        <v>38</v>
      </c>
      <c r="D59" s="26" t="s">
        <v>28</v>
      </c>
      <c r="E59" s="26" t="s">
        <v>28</v>
      </c>
      <c r="F59" s="26" t="s">
        <v>28</v>
      </c>
      <c r="G59" s="26">
        <v>2.9</v>
      </c>
      <c r="H59" s="26" t="s">
        <v>38</v>
      </c>
    </row>
    <row r="60" spans="1:8">
      <c r="A60" s="40" t="s">
        <v>76</v>
      </c>
      <c r="B60" s="26">
        <v>4.7</v>
      </c>
      <c r="C60" s="26" t="s">
        <v>28</v>
      </c>
      <c r="D60" s="26" t="s">
        <v>28</v>
      </c>
      <c r="E60" s="26" t="s">
        <v>28</v>
      </c>
      <c r="F60" s="26" t="s">
        <v>28</v>
      </c>
      <c r="G60" s="26" t="s">
        <v>38</v>
      </c>
      <c r="H60" s="26" t="s">
        <v>38</v>
      </c>
    </row>
    <row r="61" spans="1:8">
      <c r="A61" s="24" t="s">
        <v>77</v>
      </c>
      <c r="B61" s="26">
        <v>2.1</v>
      </c>
      <c r="C61" s="26" t="s">
        <v>28</v>
      </c>
      <c r="D61" s="26" t="s">
        <v>28</v>
      </c>
      <c r="E61" s="26" t="s">
        <v>28</v>
      </c>
      <c r="F61" s="26" t="s">
        <v>28</v>
      </c>
      <c r="G61" s="26" t="s">
        <v>38</v>
      </c>
      <c r="H61" s="26" t="s">
        <v>38</v>
      </c>
    </row>
    <row r="62" spans="1:8">
      <c r="A62" s="40" t="s">
        <v>78</v>
      </c>
      <c r="B62" s="26">
        <v>1.1000000000000001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1.1000000000000001</v>
      </c>
      <c r="H62" s="26" t="s">
        <v>28</v>
      </c>
    </row>
    <row r="63" spans="1:8">
      <c r="A63" s="36" t="s">
        <v>79</v>
      </c>
      <c r="B63" s="26">
        <v>0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</v>
      </c>
      <c r="H63" s="26" t="s">
        <v>28</v>
      </c>
    </row>
    <row r="64" spans="1:8">
      <c r="A64" s="41" t="s">
        <v>80</v>
      </c>
      <c r="B64" s="26">
        <v>8778.1</v>
      </c>
      <c r="C64" s="26">
        <v>7430</v>
      </c>
      <c r="D64" s="26">
        <v>1348</v>
      </c>
      <c r="E64" s="26" t="s">
        <v>38</v>
      </c>
      <c r="F64" s="26" t="s">
        <v>28</v>
      </c>
      <c r="G64" s="26">
        <v>0.1</v>
      </c>
      <c r="H64" s="26" t="s">
        <v>28</v>
      </c>
    </row>
    <row r="65" spans="1:8" ht="30">
      <c r="A65" s="36" t="s">
        <v>81</v>
      </c>
      <c r="B65" s="26">
        <v>3504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4704</v>
      </c>
      <c r="C66" s="26">
        <v>4156</v>
      </c>
      <c r="D66" s="26" t="s">
        <v>38</v>
      </c>
      <c r="E66" s="26" t="s">
        <v>38</v>
      </c>
      <c r="F66" s="26" t="s">
        <v>28</v>
      </c>
      <c r="G66" s="26" t="s">
        <v>38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75.900000000000006</v>
      </c>
      <c r="C71" s="26">
        <v>77.400000000000006</v>
      </c>
      <c r="D71" s="26" t="s">
        <v>38</v>
      </c>
      <c r="E71" s="26" t="s">
        <v>38</v>
      </c>
      <c r="F71" s="26">
        <v>100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42.2</v>
      </c>
      <c r="C72" s="26">
        <v>41.5</v>
      </c>
      <c r="D72" s="26">
        <v>50.8</v>
      </c>
      <c r="E72" s="26">
        <v>46.5</v>
      </c>
      <c r="F72" s="26">
        <v>100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25.1</v>
      </c>
      <c r="C74" s="26">
        <v>27.5</v>
      </c>
      <c r="D74" s="26" t="s">
        <v>38</v>
      </c>
      <c r="E74" s="26" t="s">
        <v>38</v>
      </c>
      <c r="F74" s="26" t="s">
        <v>28</v>
      </c>
      <c r="G74" s="26" t="s">
        <v>38</v>
      </c>
      <c r="H74" s="26" t="s">
        <v>28</v>
      </c>
    </row>
    <row r="75" spans="1:8">
      <c r="A75" s="36" t="s">
        <v>47</v>
      </c>
      <c r="B75" s="26">
        <v>7.3</v>
      </c>
      <c r="C75" s="26" t="s">
        <v>38</v>
      </c>
      <c r="D75" s="26">
        <v>10.3</v>
      </c>
      <c r="E75" s="26">
        <v>11.2</v>
      </c>
      <c r="F75" s="26" t="s">
        <v>28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28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0.1</v>
      </c>
      <c r="C82" s="26" t="s">
        <v>28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28</v>
      </c>
      <c r="C86" s="26" t="s">
        <v>28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</v>
      </c>
      <c r="C95" s="26">
        <v>0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38</v>
      </c>
    </row>
    <row r="96" spans="1:8">
      <c r="A96" s="38" t="s">
        <v>68</v>
      </c>
      <c r="B96" s="26">
        <v>0.1</v>
      </c>
      <c r="C96" s="26" t="s">
        <v>38</v>
      </c>
      <c r="D96" s="26" t="s">
        <v>28</v>
      </c>
      <c r="E96" s="26" t="s">
        <v>28</v>
      </c>
      <c r="F96" s="26" t="s">
        <v>28</v>
      </c>
      <c r="G96" s="26">
        <v>7.6</v>
      </c>
      <c r="H96" s="26" t="s">
        <v>38</v>
      </c>
    </row>
    <row r="97" spans="1:8" ht="25.5">
      <c r="A97" s="39" t="s">
        <v>90</v>
      </c>
      <c r="B97" s="26">
        <v>0.1</v>
      </c>
      <c r="C97" s="26" t="s">
        <v>38</v>
      </c>
      <c r="D97" s="26" t="s">
        <v>28</v>
      </c>
      <c r="E97" s="26" t="s">
        <v>28</v>
      </c>
      <c r="F97" s="26" t="s">
        <v>28</v>
      </c>
      <c r="G97" s="26">
        <v>7.3</v>
      </c>
      <c r="H97" s="26" t="s">
        <v>38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>
        <v>1.5</v>
      </c>
      <c r="H98" s="26" t="s">
        <v>38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 t="s">
        <v>38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1.3</v>
      </c>
      <c r="H101" s="26" t="s">
        <v>28</v>
      </c>
    </row>
    <row r="102" spans="1:8">
      <c r="A102" s="24" t="s">
        <v>74</v>
      </c>
      <c r="B102" s="26">
        <v>0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 t="s">
        <v>38</v>
      </c>
    </row>
    <row r="103" spans="1:8">
      <c r="A103" s="24" t="s">
        <v>75</v>
      </c>
      <c r="B103" s="26">
        <v>0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>
        <v>0.7</v>
      </c>
      <c r="H103" s="26" t="s">
        <v>38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 t="s">
        <v>38</v>
      </c>
      <c r="H104" s="26" t="s">
        <v>38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 t="s">
        <v>38</v>
      </c>
      <c r="H105" s="26" t="s">
        <v>38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23</v>
      </c>
      <c r="C108" s="26">
        <v>22.6</v>
      </c>
      <c r="D108" s="26">
        <v>27.7</v>
      </c>
      <c r="E108" s="26">
        <v>30.1</v>
      </c>
      <c r="F108" s="26" t="s">
        <v>28</v>
      </c>
      <c r="G108" s="26">
        <v>0</v>
      </c>
      <c r="H108" s="26" t="s">
        <v>28</v>
      </c>
    </row>
    <row r="109" spans="1:8" ht="30">
      <c r="A109" s="36" t="s">
        <v>81</v>
      </c>
      <c r="B109" s="26">
        <v>9.1999999999999993</v>
      </c>
      <c r="C109" s="26" t="s">
        <v>38</v>
      </c>
      <c r="D109" s="26" t="s">
        <v>38</v>
      </c>
      <c r="E109" s="26" t="s">
        <v>38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12.3</v>
      </c>
      <c r="C110" s="26">
        <v>12.6</v>
      </c>
      <c r="D110" s="26" t="s">
        <v>38</v>
      </c>
      <c r="E110" s="26" t="s">
        <v>38</v>
      </c>
      <c r="F110" s="26" t="s">
        <v>28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26.2</v>
      </c>
      <c r="C114" s="30" t="s">
        <v>38</v>
      </c>
      <c r="D114" s="30" t="s">
        <v>28</v>
      </c>
      <c r="E114" s="30" t="s">
        <v>28</v>
      </c>
      <c r="F114" s="30" t="s">
        <v>28</v>
      </c>
      <c r="G114" s="30">
        <v>26</v>
      </c>
      <c r="H114" s="30" t="s">
        <v>38</v>
      </c>
    </row>
    <row r="115" spans="1:8" ht="30">
      <c r="A115" s="41" t="s">
        <v>93</v>
      </c>
      <c r="B115" s="26">
        <v>7.7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 t="s">
        <v>38</v>
      </c>
      <c r="H115" s="26" t="s">
        <v>38</v>
      </c>
    </row>
    <row r="116" spans="1:8" ht="30">
      <c r="A116" s="24" t="s">
        <v>94</v>
      </c>
      <c r="B116" s="26">
        <v>7.5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 t="s">
        <v>38</v>
      </c>
    </row>
    <row r="117" spans="1:8">
      <c r="A117" s="24" t="s">
        <v>95</v>
      </c>
      <c r="B117" s="26">
        <v>0.2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0.2</v>
      </c>
      <c r="H117" s="26" t="s">
        <v>28</v>
      </c>
    </row>
    <row r="118" spans="1:8">
      <c r="A118" s="41" t="s">
        <v>96</v>
      </c>
      <c r="B118" s="26">
        <v>5.7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 t="s">
        <v>38</v>
      </c>
      <c r="H118" s="26" t="s">
        <v>38</v>
      </c>
    </row>
    <row r="119" spans="1:8" ht="30">
      <c r="A119" s="24" t="s">
        <v>97</v>
      </c>
      <c r="B119" s="26">
        <v>0.2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0.2</v>
      </c>
      <c r="H119" s="26" t="s">
        <v>28</v>
      </c>
    </row>
    <row r="120" spans="1:8">
      <c r="A120" s="24" t="s">
        <v>98</v>
      </c>
      <c r="B120" s="26">
        <v>5.5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12.8</v>
      </c>
      <c r="C128" s="26" t="s">
        <v>38</v>
      </c>
      <c r="D128" s="26" t="s">
        <v>28</v>
      </c>
      <c r="E128" s="26" t="s">
        <v>28</v>
      </c>
      <c r="F128" s="26" t="s">
        <v>28</v>
      </c>
      <c r="G128" s="26">
        <v>12.6</v>
      </c>
      <c r="H128" s="26" t="s">
        <v>38</v>
      </c>
    </row>
    <row r="129" spans="1:8" ht="30">
      <c r="A129" s="24" t="s">
        <v>107</v>
      </c>
      <c r="B129" s="26">
        <v>2.1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2.1</v>
      </c>
      <c r="H129" s="26" t="s">
        <v>28</v>
      </c>
    </row>
    <row r="130" spans="1:8">
      <c r="A130" s="24" t="s">
        <v>108</v>
      </c>
      <c r="B130" s="26">
        <v>2.8</v>
      </c>
      <c r="C130" s="26" t="s">
        <v>38</v>
      </c>
      <c r="D130" s="26" t="s">
        <v>28</v>
      </c>
      <c r="E130" s="26" t="s">
        <v>28</v>
      </c>
      <c r="F130" s="26" t="s">
        <v>28</v>
      </c>
      <c r="G130" s="26">
        <v>2.7</v>
      </c>
      <c r="H130" s="26" t="s">
        <v>38</v>
      </c>
    </row>
    <row r="131" spans="1:8">
      <c r="A131" s="24" t="s">
        <v>109</v>
      </c>
      <c r="B131" s="26">
        <v>4.4000000000000004</v>
      </c>
      <c r="C131" s="26" t="s">
        <v>38</v>
      </c>
      <c r="D131" s="26" t="s">
        <v>28</v>
      </c>
      <c r="E131" s="26" t="s">
        <v>28</v>
      </c>
      <c r="F131" s="26" t="s">
        <v>28</v>
      </c>
      <c r="G131" s="26">
        <v>4.3</v>
      </c>
      <c r="H131" s="26" t="s">
        <v>38</v>
      </c>
    </row>
    <row r="132" spans="1:8">
      <c r="A132" s="24" t="s">
        <v>110</v>
      </c>
      <c r="B132" s="26">
        <v>1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>
        <v>0.5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 t="s">
        <v>38</v>
      </c>
    </row>
    <row r="134" spans="1:8">
      <c r="A134" s="24" t="s">
        <v>112</v>
      </c>
      <c r="B134" s="26">
        <v>0.7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0.7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29.4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 t="s">
        <v>38</v>
      </c>
      <c r="H136" s="26" t="s">
        <v>38</v>
      </c>
    </row>
    <row r="137" spans="1:8">
      <c r="A137" s="41" t="s">
        <v>115</v>
      </c>
      <c r="B137" s="26">
        <v>21.8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 t="s">
        <v>38</v>
      </c>
      <c r="H137" s="26" t="s">
        <v>38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48.7</v>
      </c>
      <c r="C141" s="26" t="s">
        <v>38</v>
      </c>
      <c r="D141" s="26" t="s">
        <v>28</v>
      </c>
      <c r="E141" s="26" t="s">
        <v>28</v>
      </c>
      <c r="F141" s="26" t="s">
        <v>28</v>
      </c>
      <c r="G141" s="26">
        <v>48.4</v>
      </c>
      <c r="H141" s="26" t="s">
        <v>38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8679</v>
      </c>
      <c r="C144" s="23">
        <v>3432</v>
      </c>
      <c r="D144" s="23">
        <v>1019</v>
      </c>
      <c r="E144" s="23">
        <v>1019</v>
      </c>
      <c r="F144" s="23" t="s">
        <v>28</v>
      </c>
      <c r="G144" s="23">
        <v>4228</v>
      </c>
      <c r="H144" s="23" t="s">
        <v>28</v>
      </c>
    </row>
    <row r="145" spans="1:8">
      <c r="A145" s="49" t="s">
        <v>123</v>
      </c>
      <c r="B145" s="23">
        <v>8679</v>
      </c>
      <c r="C145" s="23">
        <v>3432</v>
      </c>
      <c r="D145" s="23">
        <v>1019</v>
      </c>
      <c r="E145" s="23">
        <v>1019</v>
      </c>
      <c r="F145" s="23" t="s">
        <v>28</v>
      </c>
      <c r="G145" s="23">
        <v>4228</v>
      </c>
      <c r="H145" s="23" t="s">
        <v>28</v>
      </c>
    </row>
    <row r="146" spans="1:8">
      <c r="A146" s="50" t="s">
        <v>124</v>
      </c>
      <c r="B146" s="23">
        <v>3560</v>
      </c>
      <c r="C146" s="23">
        <v>1480</v>
      </c>
      <c r="D146" s="23">
        <v>399</v>
      </c>
      <c r="E146" s="23">
        <v>399</v>
      </c>
      <c r="F146" s="23" t="s">
        <v>28</v>
      </c>
      <c r="G146" s="23">
        <v>1681</v>
      </c>
      <c r="H146" s="23" t="s">
        <v>28</v>
      </c>
    </row>
    <row r="147" spans="1:8">
      <c r="A147" s="51" t="s">
        <v>125</v>
      </c>
      <c r="B147" s="23">
        <v>7860</v>
      </c>
      <c r="C147" s="23">
        <v>2850</v>
      </c>
      <c r="D147" s="23">
        <v>941</v>
      </c>
      <c r="E147" s="23">
        <v>941</v>
      </c>
      <c r="F147" s="23" t="s">
        <v>28</v>
      </c>
      <c r="G147" s="23">
        <v>4069</v>
      </c>
      <c r="H147" s="23" t="s">
        <v>28</v>
      </c>
    </row>
    <row r="148" spans="1:8">
      <c r="A148" s="52" t="s">
        <v>126</v>
      </c>
      <c r="B148" s="23">
        <v>819</v>
      </c>
      <c r="C148" s="23">
        <v>582</v>
      </c>
      <c r="D148" s="23">
        <v>78</v>
      </c>
      <c r="E148" s="23">
        <v>78</v>
      </c>
      <c r="F148" s="23" t="s">
        <v>28</v>
      </c>
      <c r="G148" s="23">
        <v>159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2708</v>
      </c>
      <c r="C150" s="23" t="s">
        <v>38</v>
      </c>
      <c r="D150" s="23" t="s">
        <v>38</v>
      </c>
      <c r="E150" s="23" t="s">
        <v>38</v>
      </c>
      <c r="F150" s="23" t="s">
        <v>28</v>
      </c>
      <c r="G150" s="23">
        <v>1835</v>
      </c>
      <c r="H150" s="23" t="s">
        <v>28</v>
      </c>
    </row>
    <row r="151" spans="1:8">
      <c r="A151" s="55" t="s">
        <v>129</v>
      </c>
      <c r="B151" s="23">
        <v>7865</v>
      </c>
      <c r="C151" s="23" t="s">
        <v>28</v>
      </c>
      <c r="D151" s="23">
        <v>242</v>
      </c>
      <c r="E151" s="23">
        <v>242</v>
      </c>
      <c r="F151" s="23" t="s">
        <v>28</v>
      </c>
      <c r="G151" s="23">
        <v>7623</v>
      </c>
      <c r="H151" s="23" t="s">
        <v>28</v>
      </c>
    </row>
    <row r="152" spans="1:8">
      <c r="A152" s="56" t="s">
        <v>130</v>
      </c>
      <c r="B152" s="23">
        <v>7365</v>
      </c>
      <c r="C152" s="23" t="s">
        <v>28</v>
      </c>
      <c r="D152" s="23">
        <v>242</v>
      </c>
      <c r="E152" s="23">
        <v>242</v>
      </c>
      <c r="F152" s="23" t="s">
        <v>28</v>
      </c>
      <c r="G152" s="23">
        <v>7123</v>
      </c>
      <c r="H152" s="23" t="s">
        <v>28</v>
      </c>
    </row>
    <row r="153" spans="1:8">
      <c r="A153" s="56" t="s">
        <v>131</v>
      </c>
      <c r="B153" s="23">
        <v>500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500</v>
      </c>
      <c r="H153" s="23" t="s">
        <v>28</v>
      </c>
    </row>
    <row r="154" spans="1:8">
      <c r="A154" s="55" t="s">
        <v>132</v>
      </c>
      <c r="B154" s="23">
        <v>42379</v>
      </c>
      <c r="C154" s="23" t="s">
        <v>28</v>
      </c>
      <c r="D154" s="23" t="s">
        <v>38</v>
      </c>
      <c r="E154" s="23" t="s">
        <v>28</v>
      </c>
      <c r="F154" s="23" t="s">
        <v>38</v>
      </c>
      <c r="G154" s="23" t="s">
        <v>38</v>
      </c>
      <c r="H154" s="23" t="s">
        <v>28</v>
      </c>
    </row>
    <row r="155" spans="1:8">
      <c r="A155" s="51" t="s">
        <v>133</v>
      </c>
      <c r="B155" s="23">
        <v>42379</v>
      </c>
      <c r="C155" s="23" t="s">
        <v>28</v>
      </c>
      <c r="D155" s="23" t="s">
        <v>38</v>
      </c>
      <c r="E155" s="23" t="s">
        <v>28</v>
      </c>
      <c r="F155" s="23" t="s">
        <v>38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30705</v>
      </c>
      <c r="C157" s="23" t="s">
        <v>28</v>
      </c>
      <c r="D157" s="23" t="s">
        <v>38</v>
      </c>
      <c r="E157" s="23" t="s">
        <v>28</v>
      </c>
      <c r="F157" s="23" t="s">
        <v>38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20157</v>
      </c>
      <c r="C158" s="23" t="s">
        <v>28</v>
      </c>
      <c r="D158" s="23" t="s">
        <v>38</v>
      </c>
      <c r="E158" s="23" t="s">
        <v>28</v>
      </c>
      <c r="F158" s="23" t="s">
        <v>38</v>
      </c>
      <c r="G158" s="23" t="s">
        <v>38</v>
      </c>
      <c r="H158" s="23" t="s">
        <v>28</v>
      </c>
    </row>
    <row r="159" spans="1:8">
      <c r="A159" s="59" t="s">
        <v>136</v>
      </c>
      <c r="B159" s="23">
        <v>20639</v>
      </c>
      <c r="C159" s="23" t="s">
        <v>28</v>
      </c>
      <c r="D159" s="23" t="s">
        <v>38</v>
      </c>
      <c r="E159" s="23" t="s">
        <v>28</v>
      </c>
      <c r="F159" s="23" t="s">
        <v>38</v>
      </c>
      <c r="G159" s="23" t="s">
        <v>38</v>
      </c>
      <c r="H159" s="23" t="s">
        <v>28</v>
      </c>
    </row>
    <row r="160" spans="1:8">
      <c r="A160" s="60" t="s">
        <v>137</v>
      </c>
      <c r="B160" s="23">
        <v>10066</v>
      </c>
      <c r="C160" s="23" t="s">
        <v>28</v>
      </c>
      <c r="D160" s="23" t="s">
        <v>38</v>
      </c>
      <c r="E160" s="23" t="s">
        <v>28</v>
      </c>
      <c r="F160" s="23" t="s">
        <v>38</v>
      </c>
      <c r="G160" s="23" t="s">
        <v>38</v>
      </c>
      <c r="H160" s="23" t="s">
        <v>28</v>
      </c>
    </row>
    <row r="161" spans="1:8">
      <c r="A161" s="61" t="s">
        <v>138</v>
      </c>
      <c r="B161" s="23">
        <v>7128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7128</v>
      </c>
      <c r="H161" s="23" t="s">
        <v>28</v>
      </c>
    </row>
    <row r="162" spans="1:8">
      <c r="A162" s="61" t="s">
        <v>139</v>
      </c>
      <c r="B162" s="23">
        <v>4335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4335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742</v>
      </c>
      <c r="C169" s="23">
        <v>157</v>
      </c>
      <c r="D169" s="23">
        <v>132</v>
      </c>
      <c r="E169" s="23">
        <v>132</v>
      </c>
      <c r="F169" s="23" t="s">
        <v>28</v>
      </c>
      <c r="G169" s="23">
        <v>453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38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38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4774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4774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805</v>
      </c>
      <c r="C183" s="23" t="s">
        <v>28</v>
      </c>
      <c r="D183" s="23" t="s">
        <v>38</v>
      </c>
      <c r="E183" s="23" t="s">
        <v>38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959</v>
      </c>
      <c r="C185" s="23">
        <v>107</v>
      </c>
      <c r="D185" s="23">
        <v>53</v>
      </c>
      <c r="E185" s="23" t="s">
        <v>38</v>
      </c>
      <c r="F185" s="23" t="s">
        <v>38</v>
      </c>
      <c r="G185" s="23">
        <v>799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58</v>
      </c>
      <c r="C187" s="23">
        <v>36</v>
      </c>
      <c r="D187" s="23">
        <v>22</v>
      </c>
      <c r="E187" s="23">
        <v>22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9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21</v>
      </c>
      <c r="C193" s="23">
        <v>11</v>
      </c>
      <c r="D193" s="23" t="s">
        <v>28</v>
      </c>
      <c r="E193" s="23" t="s">
        <v>28</v>
      </c>
      <c r="F193" s="23" t="s">
        <v>28</v>
      </c>
      <c r="G193" s="23">
        <v>10</v>
      </c>
      <c r="H193" s="22" t="s">
        <v>23</v>
      </c>
    </row>
    <row r="194" spans="1:8">
      <c r="A194" s="60" t="s">
        <v>171</v>
      </c>
      <c r="B194" s="23">
        <v>244</v>
      </c>
      <c r="C194" s="23">
        <v>36</v>
      </c>
      <c r="D194" s="23">
        <v>13</v>
      </c>
      <c r="E194" s="23" t="s">
        <v>38</v>
      </c>
      <c r="F194" s="23" t="s">
        <v>38</v>
      </c>
      <c r="G194" s="23">
        <v>195</v>
      </c>
      <c r="H194" s="22" t="s">
        <v>23</v>
      </c>
    </row>
    <row r="195" spans="1:8">
      <c r="A195" s="60" t="s">
        <v>172</v>
      </c>
      <c r="B195" s="23">
        <v>2444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2444</v>
      </c>
      <c r="H195" s="22" t="s">
        <v>23</v>
      </c>
    </row>
    <row r="196" spans="1:8">
      <c r="A196" s="75" t="s">
        <v>173</v>
      </c>
      <c r="B196" s="23">
        <v>422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422</v>
      </c>
      <c r="H196" s="22" t="s">
        <v>23</v>
      </c>
    </row>
    <row r="197" spans="1:8">
      <c r="A197" s="76" t="s">
        <v>174</v>
      </c>
      <c r="B197" s="23">
        <v>45</v>
      </c>
      <c r="C197" s="23">
        <v>32</v>
      </c>
      <c r="D197" s="23">
        <v>13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27</v>
      </c>
      <c r="C198" s="23">
        <v>14</v>
      </c>
      <c r="D198" s="23">
        <v>13</v>
      </c>
      <c r="E198" s="23">
        <v>13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>
        <v>73</v>
      </c>
      <c r="C199" s="23">
        <v>44</v>
      </c>
      <c r="D199" s="23">
        <v>29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407.7</v>
      </c>
      <c r="D201" s="26">
        <v>118.8</v>
      </c>
      <c r="E201" s="26">
        <v>111.4</v>
      </c>
      <c r="F201" s="26">
        <v>307.5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707.2</v>
      </c>
      <c r="D203" s="26">
        <v>159.6</v>
      </c>
      <c r="E203" s="26">
        <v>141.9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37</v>
      </c>
      <c r="D209" s="23">
        <v>7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4596</v>
      </c>
      <c r="D210" s="26">
        <v>214.1</v>
      </c>
      <c r="E210" s="26">
        <v>357.7</v>
      </c>
      <c r="F210" s="26">
        <v>26.7</v>
      </c>
      <c r="G210" s="26" t="s">
        <v>38</v>
      </c>
      <c r="H210" s="26" t="s">
        <v>38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4574.8999999999996</v>
      </c>
      <c r="D211" s="26">
        <v>201</v>
      </c>
      <c r="E211" s="26">
        <v>334.5</v>
      </c>
      <c r="F211" s="26">
        <v>26.7</v>
      </c>
      <c r="G211" s="26">
        <v>2.5</v>
      </c>
      <c r="H211" s="26">
        <v>0.2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2741.1</v>
      </c>
      <c r="D212" s="26">
        <v>443</v>
      </c>
      <c r="E212" s="26">
        <v>448.3</v>
      </c>
      <c r="F212" s="26">
        <v>390</v>
      </c>
      <c r="G212" s="26" t="s">
        <v>38</v>
      </c>
      <c r="H212" s="26" t="s">
        <v>38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686</v>
      </c>
      <c r="D214" s="23">
        <v>127</v>
      </c>
      <c r="E214" s="23">
        <v>127</v>
      </c>
      <c r="F214" s="23" t="s">
        <v>28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296</v>
      </c>
      <c r="D215" s="23">
        <v>50</v>
      </c>
      <c r="E215" s="23">
        <v>50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28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28</v>
      </c>
      <c r="F217" s="23" t="s">
        <v>38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234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8</v>
      </c>
      <c r="D9" s="20" t="s">
        <v>28</v>
      </c>
      <c r="E9" s="20" t="s">
        <v>28</v>
      </c>
      <c r="F9" s="20" t="s">
        <v>28</v>
      </c>
      <c r="G9" s="20">
        <v>38567</v>
      </c>
      <c r="H9" s="20">
        <v>155</v>
      </c>
    </row>
    <row r="10" spans="1:8" ht="30">
      <c r="A10" s="21" t="s">
        <v>24</v>
      </c>
      <c r="B10" s="22" t="s">
        <v>23</v>
      </c>
      <c r="C10" s="23">
        <v>8</v>
      </c>
      <c r="D10" s="23" t="s">
        <v>28</v>
      </c>
      <c r="E10" s="23" t="s">
        <v>28</v>
      </c>
      <c r="F10" s="23" t="s">
        <v>28</v>
      </c>
      <c r="G10" s="23">
        <v>32364</v>
      </c>
      <c r="H10" s="23">
        <v>155</v>
      </c>
    </row>
    <row r="11" spans="1:8" ht="45">
      <c r="A11" s="24" t="s">
        <v>25</v>
      </c>
      <c r="B11" s="25" t="s">
        <v>23</v>
      </c>
      <c r="C11" s="26">
        <v>100</v>
      </c>
      <c r="D11" s="26" t="s">
        <v>28</v>
      </c>
      <c r="E11" s="26" t="s">
        <v>28</v>
      </c>
      <c r="F11" s="26" t="s">
        <v>28</v>
      </c>
      <c r="G11" s="26">
        <v>83.9</v>
      </c>
      <c r="H11" s="26">
        <v>100</v>
      </c>
    </row>
    <row r="12" spans="1:8" ht="25.5">
      <c r="A12" s="27" t="s">
        <v>26</v>
      </c>
      <c r="B12" s="20" t="s">
        <v>23</v>
      </c>
      <c r="C12" s="20" t="s">
        <v>28</v>
      </c>
      <c r="D12" s="20" t="s">
        <v>28</v>
      </c>
      <c r="E12" s="20" t="s">
        <v>28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28</v>
      </c>
      <c r="D13" s="23" t="s">
        <v>28</v>
      </c>
      <c r="E13" s="23" t="s">
        <v>28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28</v>
      </c>
      <c r="D14" s="23" t="s">
        <v>28</v>
      </c>
      <c r="E14" s="23" t="s">
        <v>28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8837.1</v>
      </c>
      <c r="C16" s="30" t="s">
        <v>38</v>
      </c>
      <c r="D16" s="30" t="s">
        <v>28</v>
      </c>
      <c r="E16" s="30" t="s">
        <v>28</v>
      </c>
      <c r="F16" s="30" t="s">
        <v>28</v>
      </c>
      <c r="G16" s="30" t="s">
        <v>38</v>
      </c>
      <c r="H16" s="30">
        <v>3125</v>
      </c>
    </row>
    <row r="17" spans="1:8">
      <c r="A17" s="31" t="s">
        <v>32</v>
      </c>
      <c r="B17" s="26">
        <v>5727.8</v>
      </c>
      <c r="C17" s="26" t="s">
        <v>38</v>
      </c>
      <c r="D17" s="26" t="s">
        <v>28</v>
      </c>
      <c r="E17" s="26" t="s">
        <v>28</v>
      </c>
      <c r="F17" s="26" t="s">
        <v>28</v>
      </c>
      <c r="G17" s="26" t="s">
        <v>38</v>
      </c>
      <c r="H17" s="26">
        <v>1267.7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4407.8999999999996</v>
      </c>
      <c r="C19" s="26" t="s">
        <v>38</v>
      </c>
      <c r="D19" s="26" t="s">
        <v>28</v>
      </c>
      <c r="E19" s="26" t="s">
        <v>28</v>
      </c>
      <c r="F19" s="26" t="s">
        <v>28</v>
      </c>
      <c r="G19" s="26">
        <v>629.29999999999995</v>
      </c>
      <c r="H19" s="26" t="s">
        <v>38</v>
      </c>
    </row>
    <row r="20" spans="1:8">
      <c r="A20" s="32" t="s">
        <v>35</v>
      </c>
      <c r="B20" s="26" t="s">
        <v>38</v>
      </c>
      <c r="C20" s="26" t="s">
        <v>28</v>
      </c>
      <c r="D20" s="26" t="s">
        <v>28</v>
      </c>
      <c r="E20" s="26" t="s">
        <v>28</v>
      </c>
      <c r="F20" s="26" t="s">
        <v>28</v>
      </c>
      <c r="G20" s="26" t="s">
        <v>38</v>
      </c>
      <c r="H20" s="26" t="s">
        <v>28</v>
      </c>
    </row>
    <row r="21" spans="1:8">
      <c r="A21" s="32" t="s">
        <v>36</v>
      </c>
      <c r="B21" s="26" t="s">
        <v>38</v>
      </c>
      <c r="C21" s="26" t="s">
        <v>28</v>
      </c>
      <c r="D21" s="26" t="s">
        <v>28</v>
      </c>
      <c r="E21" s="26" t="s">
        <v>28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845.5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234</v>
      </c>
      <c r="H22" s="26">
        <v>611.5</v>
      </c>
    </row>
    <row r="23" spans="1:8">
      <c r="A23" s="32" t="s">
        <v>39</v>
      </c>
      <c r="B23" s="26">
        <v>474.3</v>
      </c>
      <c r="C23" s="26" t="s">
        <v>28</v>
      </c>
      <c r="D23" s="26" t="s">
        <v>28</v>
      </c>
      <c r="E23" s="26" t="s">
        <v>28</v>
      </c>
      <c r="F23" s="26" t="s">
        <v>28</v>
      </c>
      <c r="G23" s="26">
        <v>356.7</v>
      </c>
      <c r="H23" s="26">
        <v>117.6</v>
      </c>
    </row>
    <row r="24" spans="1:8" ht="30">
      <c r="A24" s="33" t="s">
        <v>40</v>
      </c>
      <c r="B24" s="26">
        <v>5253.5</v>
      </c>
      <c r="C24" s="26" t="s">
        <v>38</v>
      </c>
      <c r="D24" s="26" t="s">
        <v>28</v>
      </c>
      <c r="E24" s="26" t="s">
        <v>28</v>
      </c>
      <c r="F24" s="26" t="s">
        <v>28</v>
      </c>
      <c r="G24" s="26" t="s">
        <v>38</v>
      </c>
      <c r="H24" s="26">
        <v>1150.0999999999999</v>
      </c>
    </row>
    <row r="25" spans="1:8" ht="45">
      <c r="A25" s="21" t="s">
        <v>41</v>
      </c>
      <c r="B25" s="26">
        <v>91.7</v>
      </c>
      <c r="C25" s="26" t="s">
        <v>38</v>
      </c>
      <c r="D25" s="26" t="s">
        <v>28</v>
      </c>
      <c r="E25" s="26" t="s">
        <v>28</v>
      </c>
      <c r="F25" s="26" t="s">
        <v>28</v>
      </c>
      <c r="G25" s="26" t="s">
        <v>38</v>
      </c>
      <c r="H25" s="26">
        <v>90.7</v>
      </c>
    </row>
    <row r="26" spans="1:8" ht="25.5">
      <c r="A26" s="18" t="s">
        <v>42</v>
      </c>
      <c r="B26" s="30">
        <v>4404.1000000000004</v>
      </c>
      <c r="C26" s="30" t="s">
        <v>38</v>
      </c>
      <c r="D26" s="30" t="s">
        <v>28</v>
      </c>
      <c r="E26" s="30" t="s">
        <v>28</v>
      </c>
      <c r="F26" s="30" t="s">
        <v>28</v>
      </c>
      <c r="G26" s="30">
        <v>625.5</v>
      </c>
      <c r="H26" s="30" t="s">
        <v>38</v>
      </c>
    </row>
    <row r="27" spans="1:8" ht="30">
      <c r="A27" s="34" t="s">
        <v>43</v>
      </c>
      <c r="B27" s="26">
        <v>3124.5</v>
      </c>
      <c r="C27" s="26" t="s">
        <v>38</v>
      </c>
      <c r="D27" s="26" t="s">
        <v>28</v>
      </c>
      <c r="E27" s="26" t="s">
        <v>28</v>
      </c>
      <c r="F27" s="26" t="s">
        <v>28</v>
      </c>
      <c r="G27" s="26" t="s">
        <v>38</v>
      </c>
      <c r="H27" s="26" t="s">
        <v>38</v>
      </c>
    </row>
    <row r="28" spans="1:8" ht="30">
      <c r="A28" s="35" t="s">
        <v>44</v>
      </c>
      <c r="B28" s="26" t="s">
        <v>38</v>
      </c>
      <c r="C28" s="26" t="s">
        <v>38</v>
      </c>
      <c r="D28" s="26" t="s">
        <v>28</v>
      </c>
      <c r="E28" s="26" t="s">
        <v>28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38</v>
      </c>
      <c r="C30" s="26" t="s">
        <v>38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28</v>
      </c>
      <c r="C31" s="26" t="s">
        <v>28</v>
      </c>
      <c r="D31" s="26" t="s">
        <v>28</v>
      </c>
      <c r="E31" s="26" t="s">
        <v>28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>
        <v>312.5</v>
      </c>
      <c r="C32" s="26" t="s">
        <v>38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38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0.7</v>
      </c>
      <c r="C38" s="26" t="s">
        <v>28</v>
      </c>
      <c r="D38" s="26" t="s">
        <v>28</v>
      </c>
      <c r="E38" s="26" t="s">
        <v>28</v>
      </c>
      <c r="F38" s="26" t="s">
        <v>28</v>
      </c>
      <c r="G38" s="26">
        <v>0</v>
      </c>
      <c r="H38" s="26">
        <v>0.7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0.7</v>
      </c>
      <c r="C42" s="26" t="s">
        <v>28</v>
      </c>
      <c r="D42" s="26" t="s">
        <v>28</v>
      </c>
      <c r="E42" s="26" t="s">
        <v>28</v>
      </c>
      <c r="F42" s="26" t="s">
        <v>28</v>
      </c>
      <c r="G42" s="26">
        <v>0</v>
      </c>
      <c r="H42" s="26">
        <v>0.7</v>
      </c>
    </row>
    <row r="43" spans="1:8" ht="30">
      <c r="A43" s="37" t="s">
        <v>59</v>
      </c>
      <c r="B43" s="26">
        <v>0.7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798.6</v>
      </c>
      <c r="C51" s="26" t="s">
        <v>38</v>
      </c>
      <c r="D51" s="26" t="s">
        <v>28</v>
      </c>
      <c r="E51" s="26" t="s">
        <v>28</v>
      </c>
      <c r="F51" s="26" t="s">
        <v>28</v>
      </c>
      <c r="G51" s="26">
        <v>416.7</v>
      </c>
      <c r="H51" s="26" t="s">
        <v>38</v>
      </c>
    </row>
    <row r="52" spans="1:8">
      <c r="A52" s="38" t="s">
        <v>68</v>
      </c>
      <c r="B52" s="26">
        <v>480</v>
      </c>
      <c r="C52" s="26" t="s">
        <v>38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>
        <v>229.4</v>
      </c>
    </row>
    <row r="53" spans="1:8" ht="25.5">
      <c r="A53" s="39" t="s">
        <v>69</v>
      </c>
      <c r="B53" s="26">
        <v>360.9</v>
      </c>
      <c r="C53" s="26" t="s">
        <v>38</v>
      </c>
      <c r="D53" s="26" t="s">
        <v>28</v>
      </c>
      <c r="E53" s="26" t="s">
        <v>28</v>
      </c>
      <c r="F53" s="26" t="s">
        <v>28</v>
      </c>
      <c r="G53" s="26">
        <v>180</v>
      </c>
      <c r="H53" s="26" t="s">
        <v>38</v>
      </c>
    </row>
    <row r="54" spans="1:8" ht="30">
      <c r="A54" s="24" t="s">
        <v>70</v>
      </c>
      <c r="B54" s="26">
        <v>49.7</v>
      </c>
      <c r="C54" s="26" t="s">
        <v>38</v>
      </c>
      <c r="D54" s="26" t="s">
        <v>28</v>
      </c>
      <c r="E54" s="26" t="s">
        <v>28</v>
      </c>
      <c r="F54" s="26" t="s">
        <v>28</v>
      </c>
      <c r="G54" s="26">
        <v>19.100000000000001</v>
      </c>
      <c r="H54" s="26" t="s">
        <v>38</v>
      </c>
    </row>
    <row r="55" spans="1:8">
      <c r="A55" s="24" t="s">
        <v>71</v>
      </c>
      <c r="B55" s="26">
        <v>8.1999999999999993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2.6</v>
      </c>
      <c r="H55" s="26">
        <v>5.6</v>
      </c>
    </row>
    <row r="56" spans="1:8">
      <c r="A56" s="24" t="s">
        <v>72</v>
      </c>
      <c r="B56" s="26">
        <v>23.6</v>
      </c>
      <c r="C56" s="26" t="s">
        <v>38</v>
      </c>
      <c r="D56" s="26" t="s">
        <v>28</v>
      </c>
      <c r="E56" s="26" t="s">
        <v>28</v>
      </c>
      <c r="F56" s="26" t="s">
        <v>28</v>
      </c>
      <c r="G56" s="26">
        <v>15</v>
      </c>
      <c r="H56" s="26" t="s">
        <v>38</v>
      </c>
    </row>
    <row r="57" spans="1:8">
      <c r="A57" s="24" t="s">
        <v>73</v>
      </c>
      <c r="B57" s="26">
        <v>50.2</v>
      </c>
      <c r="C57" s="26" t="s">
        <v>38</v>
      </c>
      <c r="D57" s="26" t="s">
        <v>28</v>
      </c>
      <c r="E57" s="26" t="s">
        <v>28</v>
      </c>
      <c r="F57" s="26" t="s">
        <v>28</v>
      </c>
      <c r="G57" s="26">
        <v>29.8</v>
      </c>
      <c r="H57" s="26" t="s">
        <v>38</v>
      </c>
    </row>
    <row r="58" spans="1:8">
      <c r="A58" s="24" t="s">
        <v>74</v>
      </c>
      <c r="B58" s="26">
        <v>30.5</v>
      </c>
      <c r="C58" s="26" t="s">
        <v>38</v>
      </c>
      <c r="D58" s="26" t="s">
        <v>28</v>
      </c>
      <c r="E58" s="26" t="s">
        <v>28</v>
      </c>
      <c r="F58" s="26" t="s">
        <v>28</v>
      </c>
      <c r="G58" s="26">
        <v>13.8</v>
      </c>
      <c r="H58" s="26" t="s">
        <v>38</v>
      </c>
    </row>
    <row r="59" spans="1:8">
      <c r="A59" s="24" t="s">
        <v>75</v>
      </c>
      <c r="B59" s="26">
        <v>51.5</v>
      </c>
      <c r="C59" s="26" t="s">
        <v>38</v>
      </c>
      <c r="D59" s="26" t="s">
        <v>28</v>
      </c>
      <c r="E59" s="26" t="s">
        <v>28</v>
      </c>
      <c r="F59" s="26" t="s">
        <v>28</v>
      </c>
      <c r="G59" s="26">
        <v>22.3</v>
      </c>
      <c r="H59" s="26" t="s">
        <v>38</v>
      </c>
    </row>
    <row r="60" spans="1:8">
      <c r="A60" s="40" t="s">
        <v>76</v>
      </c>
      <c r="B60" s="26">
        <v>40.700000000000003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21.3</v>
      </c>
      <c r="H60" s="26">
        <v>19.399999999999999</v>
      </c>
    </row>
    <row r="61" spans="1:8">
      <c r="A61" s="24" t="s">
        <v>77</v>
      </c>
      <c r="B61" s="26">
        <v>28.8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13.6</v>
      </c>
      <c r="H61" s="26">
        <v>15.2</v>
      </c>
    </row>
    <row r="62" spans="1:8">
      <c r="A62" s="40" t="s">
        <v>78</v>
      </c>
      <c r="B62" s="26">
        <v>16.899999999999999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8.1999999999999993</v>
      </c>
      <c r="H62" s="26">
        <v>8.6</v>
      </c>
    </row>
    <row r="63" spans="1:8">
      <c r="A63" s="36" t="s">
        <v>79</v>
      </c>
      <c r="B63" s="26">
        <v>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0.5</v>
      </c>
      <c r="H63" s="26">
        <v>0.5</v>
      </c>
    </row>
    <row r="64" spans="1:8">
      <c r="A64" s="41" t="s">
        <v>80</v>
      </c>
      <c r="B64" s="26" t="s">
        <v>38</v>
      </c>
      <c r="C64" s="26" t="s">
        <v>38</v>
      </c>
      <c r="D64" s="26" t="s">
        <v>28</v>
      </c>
      <c r="E64" s="26" t="s">
        <v>28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 t="s">
        <v>38</v>
      </c>
      <c r="C65" s="26" t="s">
        <v>38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38</v>
      </c>
      <c r="C66" s="26" t="s">
        <v>28</v>
      </c>
      <c r="D66" s="26" t="s">
        <v>28</v>
      </c>
      <c r="E66" s="26" t="s">
        <v>28</v>
      </c>
      <c r="F66" s="26" t="s">
        <v>28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70.900000000000006</v>
      </c>
      <c r="C71" s="26" t="s">
        <v>38</v>
      </c>
      <c r="D71" s="26" t="s">
        <v>28</v>
      </c>
      <c r="E71" s="26" t="s">
        <v>28</v>
      </c>
      <c r="F71" s="26" t="s">
        <v>28</v>
      </c>
      <c r="G71" s="26" t="s">
        <v>38</v>
      </c>
      <c r="H71" s="26" t="s">
        <v>38</v>
      </c>
    </row>
    <row r="72" spans="1:8" ht="30">
      <c r="A72" s="35" t="s">
        <v>44</v>
      </c>
      <c r="B72" s="26" t="s">
        <v>38</v>
      </c>
      <c r="C72" s="26" t="s">
        <v>38</v>
      </c>
      <c r="D72" s="26" t="s">
        <v>28</v>
      </c>
      <c r="E72" s="26" t="s">
        <v>28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38</v>
      </c>
      <c r="C74" s="26" t="s">
        <v>38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 t="s">
        <v>28</v>
      </c>
      <c r="C75" s="26" t="s">
        <v>28</v>
      </c>
      <c r="D75" s="26" t="s">
        <v>28</v>
      </c>
      <c r="E75" s="26" t="s">
        <v>28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>
        <v>7.1</v>
      </c>
      <c r="C76" s="26" t="s">
        <v>38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38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</v>
      </c>
      <c r="C80" s="26" t="s">
        <v>28</v>
      </c>
      <c r="D80" s="26" t="s">
        <v>28</v>
      </c>
      <c r="E80" s="26" t="s">
        <v>28</v>
      </c>
      <c r="F80" s="26" t="s">
        <v>28</v>
      </c>
      <c r="G80" s="26">
        <v>0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</v>
      </c>
      <c r="C82" s="26" t="s">
        <v>28</v>
      </c>
      <c r="D82" s="26" t="s">
        <v>28</v>
      </c>
      <c r="E82" s="26" t="s">
        <v>28</v>
      </c>
      <c r="F82" s="26" t="s">
        <v>28</v>
      </c>
      <c r="G82" s="26">
        <v>0</v>
      </c>
      <c r="H82" s="26">
        <v>0.1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</v>
      </c>
      <c r="C86" s="26" t="s">
        <v>28</v>
      </c>
      <c r="D86" s="26" t="s">
        <v>28</v>
      </c>
      <c r="E86" s="26" t="s">
        <v>28</v>
      </c>
      <c r="F86" s="26" t="s">
        <v>28</v>
      </c>
      <c r="G86" s="26">
        <v>0</v>
      </c>
      <c r="H86" s="26">
        <v>0.1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38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18.100000000000001</v>
      </c>
      <c r="C95" s="26" t="s">
        <v>38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38</v>
      </c>
    </row>
    <row r="96" spans="1:8">
      <c r="A96" s="38" t="s">
        <v>68</v>
      </c>
      <c r="B96" s="26">
        <v>10.9</v>
      </c>
      <c r="C96" s="26" t="s">
        <v>38</v>
      </c>
      <c r="D96" s="26" t="s">
        <v>28</v>
      </c>
      <c r="E96" s="26" t="s">
        <v>28</v>
      </c>
      <c r="F96" s="26" t="s">
        <v>28</v>
      </c>
      <c r="G96" s="26" t="s">
        <v>38</v>
      </c>
      <c r="H96" s="26">
        <v>42.6</v>
      </c>
    </row>
    <row r="97" spans="1:8" ht="25.5">
      <c r="A97" s="39" t="s">
        <v>90</v>
      </c>
      <c r="B97" s="26">
        <v>8.1999999999999993</v>
      </c>
      <c r="C97" s="26" t="s">
        <v>38</v>
      </c>
      <c r="D97" s="26" t="s">
        <v>28</v>
      </c>
      <c r="E97" s="26" t="s">
        <v>28</v>
      </c>
      <c r="F97" s="26" t="s">
        <v>28</v>
      </c>
      <c r="G97" s="26">
        <v>28.8</v>
      </c>
      <c r="H97" s="26" t="s">
        <v>38</v>
      </c>
    </row>
    <row r="98" spans="1:8" ht="30">
      <c r="A98" s="24" t="s">
        <v>70</v>
      </c>
      <c r="B98" s="26">
        <v>1.1000000000000001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>
        <v>3.3</v>
      </c>
    </row>
    <row r="99" spans="1:8">
      <c r="A99" s="24" t="s">
        <v>71</v>
      </c>
      <c r="B99" s="26">
        <v>0.2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0.4</v>
      </c>
      <c r="H99" s="26">
        <v>1</v>
      </c>
    </row>
    <row r="100" spans="1:8">
      <c r="A100" s="24" t="s">
        <v>72</v>
      </c>
      <c r="B100" s="26">
        <v>0.5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>
        <v>2.4</v>
      </c>
      <c r="H100" s="26" t="s">
        <v>38</v>
      </c>
    </row>
    <row r="101" spans="1:8">
      <c r="A101" s="24" t="s">
        <v>73</v>
      </c>
      <c r="B101" s="26">
        <v>1.1000000000000001</v>
      </c>
      <c r="C101" s="26" t="s">
        <v>38</v>
      </c>
      <c r="D101" s="26" t="s">
        <v>28</v>
      </c>
      <c r="E101" s="26" t="s">
        <v>28</v>
      </c>
      <c r="F101" s="26" t="s">
        <v>28</v>
      </c>
      <c r="G101" s="26">
        <v>4.8</v>
      </c>
      <c r="H101" s="26" t="s">
        <v>38</v>
      </c>
    </row>
    <row r="102" spans="1:8">
      <c r="A102" s="24" t="s">
        <v>74</v>
      </c>
      <c r="B102" s="26">
        <v>0.7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>
        <v>2.2000000000000002</v>
      </c>
      <c r="H102" s="26" t="s">
        <v>38</v>
      </c>
    </row>
    <row r="103" spans="1:8">
      <c r="A103" s="24" t="s">
        <v>75</v>
      </c>
      <c r="B103" s="26">
        <v>1.2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 t="s">
        <v>38</v>
      </c>
      <c r="H103" s="26">
        <v>3.8</v>
      </c>
    </row>
    <row r="104" spans="1:8">
      <c r="A104" s="40" t="s">
        <v>76</v>
      </c>
      <c r="B104" s="26">
        <v>0.9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3.4</v>
      </c>
      <c r="H104" s="26">
        <v>3.6</v>
      </c>
    </row>
    <row r="105" spans="1:8">
      <c r="A105" s="24" t="s">
        <v>77</v>
      </c>
      <c r="B105" s="26">
        <v>0.7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2.2000000000000002</v>
      </c>
      <c r="H105" s="26">
        <v>2.8</v>
      </c>
    </row>
    <row r="106" spans="1:8">
      <c r="A106" s="40" t="s">
        <v>78</v>
      </c>
      <c r="B106" s="26">
        <v>0.4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1.3</v>
      </c>
      <c r="H106" s="26">
        <v>1.6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0.1</v>
      </c>
    </row>
    <row r="108" spans="1:8">
      <c r="A108" s="41" t="s">
        <v>80</v>
      </c>
      <c r="B108" s="26" t="s">
        <v>38</v>
      </c>
      <c r="C108" s="26" t="s">
        <v>38</v>
      </c>
      <c r="D108" s="26" t="s">
        <v>28</v>
      </c>
      <c r="E108" s="26" t="s">
        <v>28</v>
      </c>
      <c r="F108" s="26" t="s">
        <v>28</v>
      </c>
      <c r="G108" s="26" t="s">
        <v>38</v>
      </c>
      <c r="H108" s="26" t="s">
        <v>28</v>
      </c>
    </row>
    <row r="109" spans="1:8" ht="30">
      <c r="A109" s="36" t="s">
        <v>81</v>
      </c>
      <c r="B109" s="26" t="s">
        <v>38</v>
      </c>
      <c r="C109" s="26" t="s">
        <v>38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 t="s">
        <v>38</v>
      </c>
      <c r="C110" s="26" t="s">
        <v>28</v>
      </c>
      <c r="D110" s="26" t="s">
        <v>28</v>
      </c>
      <c r="E110" s="26" t="s">
        <v>28</v>
      </c>
      <c r="F110" s="26" t="s">
        <v>28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840.2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230.1</v>
      </c>
      <c r="H114" s="30">
        <v>610.1</v>
      </c>
    </row>
    <row r="115" spans="1:8" ht="30">
      <c r="A115" s="41" t="s">
        <v>93</v>
      </c>
      <c r="B115" s="26">
        <v>184.3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42.5</v>
      </c>
      <c r="H115" s="26">
        <v>141.80000000000001</v>
      </c>
    </row>
    <row r="116" spans="1:8" ht="30">
      <c r="A116" s="24" t="s">
        <v>94</v>
      </c>
      <c r="B116" s="26">
        <v>160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38.700000000000003</v>
      </c>
      <c r="H116" s="26">
        <v>121.3</v>
      </c>
    </row>
    <row r="117" spans="1:8">
      <c r="A117" s="24" t="s">
        <v>95</v>
      </c>
      <c r="B117" s="26">
        <v>18.899999999999999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3.5</v>
      </c>
      <c r="H117" s="26">
        <v>15.5</v>
      </c>
    </row>
    <row r="118" spans="1:8">
      <c r="A118" s="41" t="s">
        <v>96</v>
      </c>
      <c r="B118" s="26">
        <v>314.10000000000002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86</v>
      </c>
      <c r="H118" s="26">
        <v>228</v>
      </c>
    </row>
    <row r="119" spans="1:8" ht="30">
      <c r="A119" s="24" t="s">
        <v>97</v>
      </c>
      <c r="B119" s="26">
        <v>25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4</v>
      </c>
      <c r="H119" s="26">
        <v>21</v>
      </c>
    </row>
    <row r="120" spans="1:8">
      <c r="A120" s="24" t="s">
        <v>98</v>
      </c>
      <c r="B120" s="26">
        <v>289.10000000000002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82</v>
      </c>
      <c r="H120" s="26">
        <v>207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341.9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101.6</v>
      </c>
      <c r="H128" s="26">
        <v>240.3</v>
      </c>
    </row>
    <row r="129" spans="1:8" ht="30">
      <c r="A129" s="24" t="s">
        <v>107</v>
      </c>
      <c r="B129" s="26">
        <v>57.3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22.4</v>
      </c>
      <c r="H129" s="26">
        <v>34.9</v>
      </c>
    </row>
    <row r="130" spans="1:8">
      <c r="A130" s="24" t="s">
        <v>108</v>
      </c>
      <c r="B130" s="26">
        <v>78.599999999999994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34.6</v>
      </c>
      <c r="H130" s="26">
        <v>44</v>
      </c>
    </row>
    <row r="131" spans="1:8">
      <c r="A131" s="24" t="s">
        <v>109</v>
      </c>
      <c r="B131" s="26">
        <v>48.3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17.600000000000001</v>
      </c>
      <c r="H131" s="26">
        <v>30.7</v>
      </c>
    </row>
    <row r="132" spans="1:8">
      <c r="A132" s="24" t="s">
        <v>110</v>
      </c>
      <c r="B132" s="26">
        <v>17.100000000000001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4.7</v>
      </c>
      <c r="H132" s="26">
        <v>12.4</v>
      </c>
    </row>
    <row r="133" spans="1:8">
      <c r="A133" s="24" t="s">
        <v>111</v>
      </c>
      <c r="B133" s="26">
        <v>17.399999999999999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2.9</v>
      </c>
      <c r="H133" s="26">
        <v>14.4</v>
      </c>
    </row>
    <row r="134" spans="1:8">
      <c r="A134" s="24" t="s">
        <v>112</v>
      </c>
      <c r="B134" s="26">
        <v>39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5.8</v>
      </c>
      <c r="H134" s="26">
        <v>33.200000000000003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21.9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18.5</v>
      </c>
      <c r="H136" s="26">
        <v>23.2</v>
      </c>
    </row>
    <row r="137" spans="1:8">
      <c r="A137" s="41" t="s">
        <v>115</v>
      </c>
      <c r="B137" s="26">
        <v>37.4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37.4</v>
      </c>
      <c r="H137" s="26">
        <v>37.4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40.700000000000003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44.1</v>
      </c>
      <c r="H141" s="26">
        <v>39.4</v>
      </c>
    </row>
    <row r="142" spans="1:8">
      <c r="A142" s="47" t="s">
        <v>120</v>
      </c>
      <c r="B142" s="30">
        <v>2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0.3</v>
      </c>
      <c r="H142" s="30">
        <v>1.7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110</v>
      </c>
      <c r="C144" s="23" t="s">
        <v>38</v>
      </c>
      <c r="D144" s="23" t="s">
        <v>28</v>
      </c>
      <c r="E144" s="23" t="s">
        <v>28</v>
      </c>
      <c r="F144" s="23" t="s">
        <v>28</v>
      </c>
      <c r="G144" s="23" t="s">
        <v>38</v>
      </c>
      <c r="H144" s="23" t="s">
        <v>28</v>
      </c>
    </row>
    <row r="145" spans="1:8">
      <c r="A145" s="49" t="s">
        <v>123</v>
      </c>
      <c r="B145" s="23">
        <v>110</v>
      </c>
      <c r="C145" s="23" t="s">
        <v>38</v>
      </c>
      <c r="D145" s="23" t="s">
        <v>28</v>
      </c>
      <c r="E145" s="23" t="s">
        <v>28</v>
      </c>
      <c r="F145" s="23" t="s">
        <v>28</v>
      </c>
      <c r="G145" s="23" t="s">
        <v>38</v>
      </c>
      <c r="H145" s="23" t="s">
        <v>28</v>
      </c>
    </row>
    <row r="146" spans="1:8">
      <c r="A146" s="50" t="s">
        <v>124</v>
      </c>
      <c r="B146" s="23">
        <v>49</v>
      </c>
      <c r="C146" s="23" t="s">
        <v>38</v>
      </c>
      <c r="D146" s="23" t="s">
        <v>28</v>
      </c>
      <c r="E146" s="23" t="s">
        <v>28</v>
      </c>
      <c r="F146" s="23" t="s">
        <v>28</v>
      </c>
      <c r="G146" s="23" t="s">
        <v>38</v>
      </c>
      <c r="H146" s="23" t="s">
        <v>28</v>
      </c>
    </row>
    <row r="147" spans="1:8">
      <c r="A147" s="51" t="s">
        <v>125</v>
      </c>
      <c r="B147" s="23">
        <v>110</v>
      </c>
      <c r="C147" s="23" t="s">
        <v>38</v>
      </c>
      <c r="D147" s="23" t="s">
        <v>28</v>
      </c>
      <c r="E147" s="23" t="s">
        <v>28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 t="s">
        <v>28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 t="s">
        <v>28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3930</v>
      </c>
      <c r="C150" s="23">
        <v>3783</v>
      </c>
      <c r="D150" s="23" t="s">
        <v>28</v>
      </c>
      <c r="E150" s="23" t="s">
        <v>28</v>
      </c>
      <c r="F150" s="23" t="s">
        <v>28</v>
      </c>
      <c r="G150" s="23">
        <v>147</v>
      </c>
      <c r="H150" s="23" t="s">
        <v>28</v>
      </c>
    </row>
    <row r="151" spans="1:8">
      <c r="A151" s="55" t="s">
        <v>129</v>
      </c>
      <c r="B151" s="23">
        <v>752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 t="s">
        <v>38</v>
      </c>
      <c r="H151" s="23" t="s">
        <v>38</v>
      </c>
    </row>
    <row r="152" spans="1:8">
      <c r="A152" s="56" t="s">
        <v>130</v>
      </c>
      <c r="B152" s="23">
        <v>190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>
        <v>190</v>
      </c>
      <c r="H152" s="23" t="s">
        <v>28</v>
      </c>
    </row>
    <row r="153" spans="1:8">
      <c r="A153" s="56" t="s">
        <v>131</v>
      </c>
      <c r="B153" s="23">
        <v>562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38</v>
      </c>
    </row>
    <row r="154" spans="1:8">
      <c r="A154" s="55" t="s">
        <v>132</v>
      </c>
      <c r="B154" s="23">
        <v>24038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>
        <v>17462</v>
      </c>
      <c r="H154" s="23" t="s">
        <v>38</v>
      </c>
    </row>
    <row r="155" spans="1:8">
      <c r="A155" s="51" t="s">
        <v>133</v>
      </c>
      <c r="B155" s="23">
        <v>21528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20001</v>
      </c>
      <c r="C157" s="23" t="s">
        <v>38</v>
      </c>
      <c r="D157" s="23" t="s">
        <v>28</v>
      </c>
      <c r="E157" s="23" t="s">
        <v>28</v>
      </c>
      <c r="F157" s="23" t="s">
        <v>28</v>
      </c>
      <c r="G157" s="23">
        <v>13462</v>
      </c>
      <c r="H157" s="23" t="s">
        <v>38</v>
      </c>
    </row>
    <row r="158" spans="1:8" ht="25.5">
      <c r="A158" s="58" t="s">
        <v>135</v>
      </c>
      <c r="B158" s="23">
        <v>10627</v>
      </c>
      <c r="C158" s="23" t="s">
        <v>38</v>
      </c>
      <c r="D158" s="23" t="s">
        <v>28</v>
      </c>
      <c r="E158" s="23" t="s">
        <v>28</v>
      </c>
      <c r="F158" s="23" t="s">
        <v>28</v>
      </c>
      <c r="G158" s="23">
        <v>9170</v>
      </c>
      <c r="H158" s="23" t="s">
        <v>38</v>
      </c>
    </row>
    <row r="159" spans="1:8">
      <c r="A159" s="59" t="s">
        <v>136</v>
      </c>
      <c r="B159" s="23">
        <v>11520</v>
      </c>
      <c r="C159" s="23" t="s">
        <v>38</v>
      </c>
      <c r="D159" s="23" t="s">
        <v>28</v>
      </c>
      <c r="E159" s="23" t="s">
        <v>28</v>
      </c>
      <c r="F159" s="23" t="s">
        <v>28</v>
      </c>
      <c r="G159" s="23">
        <v>10087</v>
      </c>
      <c r="H159" s="23" t="s">
        <v>38</v>
      </c>
    </row>
    <row r="160" spans="1:8">
      <c r="A160" s="60" t="s">
        <v>137</v>
      </c>
      <c r="B160" s="23">
        <v>8481</v>
      </c>
      <c r="C160" s="23" t="s">
        <v>38</v>
      </c>
      <c r="D160" s="23" t="s">
        <v>28</v>
      </c>
      <c r="E160" s="23" t="s">
        <v>28</v>
      </c>
      <c r="F160" s="23" t="s">
        <v>28</v>
      </c>
      <c r="G160" s="23">
        <v>3375</v>
      </c>
      <c r="H160" s="23" t="s">
        <v>38</v>
      </c>
    </row>
    <row r="161" spans="1:8">
      <c r="A161" s="61" t="s">
        <v>138</v>
      </c>
      <c r="B161" s="23">
        <v>594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38</v>
      </c>
    </row>
    <row r="162" spans="1:8">
      <c r="A162" s="61" t="s">
        <v>139</v>
      </c>
      <c r="B162" s="23">
        <v>628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38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2510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38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38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25</v>
      </c>
      <c r="C169" s="23" t="s">
        <v>38</v>
      </c>
      <c r="D169" s="23" t="s">
        <v>28</v>
      </c>
      <c r="E169" s="23" t="s">
        <v>28</v>
      </c>
      <c r="F169" s="23" t="s">
        <v>28</v>
      </c>
      <c r="G169" s="23" t="s">
        <v>38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2394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2319</v>
      </c>
      <c r="H176" s="23">
        <v>75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 t="s">
        <v>38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41</v>
      </c>
      <c r="C185" s="23" t="s">
        <v>38</v>
      </c>
      <c r="D185" s="23" t="s">
        <v>28</v>
      </c>
      <c r="E185" s="23" t="s">
        <v>28</v>
      </c>
      <c r="F185" s="23" t="s">
        <v>28</v>
      </c>
      <c r="G185" s="23" t="s">
        <v>38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 t="s">
        <v>38</v>
      </c>
      <c r="C187" s="23" t="s">
        <v>38</v>
      </c>
      <c r="D187" s="23" t="s">
        <v>28</v>
      </c>
      <c r="E187" s="23" t="s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38</v>
      </c>
      <c r="C191" s="23" t="s">
        <v>38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38</v>
      </c>
      <c r="C193" s="23" t="s">
        <v>28</v>
      </c>
      <c r="D193" s="23" t="s">
        <v>28</v>
      </c>
      <c r="E193" s="23" t="s">
        <v>28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839</v>
      </c>
      <c r="C194" s="23" t="s">
        <v>38</v>
      </c>
      <c r="D194" s="23" t="s">
        <v>28</v>
      </c>
      <c r="E194" s="23" t="s">
        <v>28</v>
      </c>
      <c r="F194" s="23" t="s">
        <v>28</v>
      </c>
      <c r="G194" s="23" t="s">
        <v>38</v>
      </c>
      <c r="H194" s="22" t="s">
        <v>23</v>
      </c>
    </row>
    <row r="195" spans="1:8">
      <c r="A195" s="60" t="s">
        <v>172</v>
      </c>
      <c r="B195" s="23">
        <v>16755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16755</v>
      </c>
      <c r="H195" s="22" t="s">
        <v>23</v>
      </c>
    </row>
    <row r="196" spans="1:8">
      <c r="A196" s="75" t="s">
        <v>173</v>
      </c>
      <c r="B196" s="23">
        <v>3551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3551</v>
      </c>
      <c r="H196" s="22" t="s">
        <v>23</v>
      </c>
    </row>
    <row r="197" spans="1:8">
      <c r="A197" s="76" t="s">
        <v>174</v>
      </c>
      <c r="B197" s="23" t="s">
        <v>38</v>
      </c>
      <c r="C197" s="23" t="s">
        <v>38</v>
      </c>
      <c r="D197" s="23" t="s">
        <v>28</v>
      </c>
      <c r="E197" s="23" t="s">
        <v>28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 t="s">
        <v>38</v>
      </c>
      <c r="C198" s="23" t="s">
        <v>38</v>
      </c>
      <c r="D198" s="23" t="s">
        <v>28</v>
      </c>
      <c r="E198" s="23" t="s">
        <v>28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 t="s">
        <v>38</v>
      </c>
      <c r="C199" s="23" t="s">
        <v>38</v>
      </c>
      <c r="D199" s="23" t="s">
        <v>28</v>
      </c>
      <c r="E199" s="23" t="s">
        <v>28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38</v>
      </c>
      <c r="D201" s="26" t="s">
        <v>28</v>
      </c>
      <c r="E201" s="26" t="s">
        <v>28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38</v>
      </c>
      <c r="D203" s="26" t="s">
        <v>28</v>
      </c>
      <c r="E203" s="26" t="s">
        <v>28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28</v>
      </c>
      <c r="D209" s="23" t="s">
        <v>28</v>
      </c>
      <c r="E209" s="23" t="s">
        <v>28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38</v>
      </c>
      <c r="D210" s="26" t="s">
        <v>28</v>
      </c>
      <c r="E210" s="26" t="s">
        <v>28</v>
      </c>
      <c r="F210" s="26" t="s">
        <v>28</v>
      </c>
      <c r="G210" s="26" t="s">
        <v>38</v>
      </c>
      <c r="H210" s="26">
        <v>20.2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38</v>
      </c>
      <c r="D211" s="26" t="s">
        <v>28</v>
      </c>
      <c r="E211" s="26" t="s">
        <v>28</v>
      </c>
      <c r="F211" s="26" t="s">
        <v>28</v>
      </c>
      <c r="G211" s="26" t="s">
        <v>38</v>
      </c>
      <c r="H211" s="26">
        <v>8.1999999999999993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1080</v>
      </c>
      <c r="D212" s="26" t="s">
        <v>28</v>
      </c>
      <c r="E212" s="26" t="s">
        <v>28</v>
      </c>
      <c r="F212" s="26" t="s">
        <v>28</v>
      </c>
      <c r="G212" s="26">
        <v>0</v>
      </c>
      <c r="H212" s="26">
        <v>3.5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38</v>
      </c>
      <c r="D214" s="23" t="s">
        <v>28</v>
      </c>
      <c r="E214" s="23" t="s">
        <v>28</v>
      </c>
      <c r="F214" s="23" t="s">
        <v>28</v>
      </c>
      <c r="G214" s="23" t="s">
        <v>38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28</v>
      </c>
      <c r="E215" s="23" t="s">
        <v>28</v>
      </c>
      <c r="F215" s="23" t="s">
        <v>28</v>
      </c>
      <c r="G215" s="23" t="s">
        <v>38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28</v>
      </c>
      <c r="E216" s="23" t="s">
        <v>28</v>
      </c>
      <c r="F216" s="23" t="s">
        <v>28</v>
      </c>
      <c r="G216" s="23" t="s">
        <v>38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>
        <v>21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235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 t="s">
        <v>38</v>
      </c>
      <c r="F9" s="20" t="s">
        <v>28</v>
      </c>
      <c r="G9" s="20">
        <v>7640</v>
      </c>
      <c r="H9" s="20">
        <v>47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 t="s">
        <v>38</v>
      </c>
      <c r="F10" s="23" t="s">
        <v>28</v>
      </c>
      <c r="G10" s="23">
        <v>6502</v>
      </c>
      <c r="H10" s="23">
        <v>47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 t="s">
        <v>28</v>
      </c>
      <c r="G11" s="26">
        <v>85.1</v>
      </c>
      <c r="H11" s="26">
        <v>100</v>
      </c>
    </row>
    <row r="12" spans="1:8" ht="25.5">
      <c r="A12" s="27" t="s">
        <v>26</v>
      </c>
      <c r="B12" s="20" t="s">
        <v>23</v>
      </c>
      <c r="C12" s="20" t="s">
        <v>38</v>
      </c>
      <c r="D12" s="20" t="s">
        <v>38</v>
      </c>
      <c r="E12" s="20" t="s">
        <v>38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38</v>
      </c>
      <c r="D13" s="23" t="s">
        <v>38</v>
      </c>
      <c r="E13" s="23" t="s">
        <v>38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38</v>
      </c>
      <c r="D14" s="23" t="s">
        <v>38</v>
      </c>
      <c r="E14" s="23" t="s">
        <v>38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1366.8</v>
      </c>
      <c r="C16" s="30" t="s">
        <v>38</v>
      </c>
      <c r="D16" s="30" t="s">
        <v>38</v>
      </c>
      <c r="E16" s="30" t="s">
        <v>38</v>
      </c>
      <c r="F16" s="30" t="s">
        <v>28</v>
      </c>
      <c r="G16" s="30">
        <v>518.79999999999995</v>
      </c>
      <c r="H16" s="30">
        <v>841</v>
      </c>
    </row>
    <row r="17" spans="1:8">
      <c r="A17" s="31" t="s">
        <v>32</v>
      </c>
      <c r="B17" s="26">
        <v>700.3</v>
      </c>
      <c r="C17" s="26" t="s">
        <v>28</v>
      </c>
      <c r="D17" s="26" t="s">
        <v>38</v>
      </c>
      <c r="E17" s="26" t="s">
        <v>38</v>
      </c>
      <c r="F17" s="26" t="s">
        <v>28</v>
      </c>
      <c r="G17" s="26" t="s">
        <v>38</v>
      </c>
      <c r="H17" s="26">
        <v>460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377.2</v>
      </c>
      <c r="C19" s="26" t="s">
        <v>28</v>
      </c>
      <c r="D19" s="26" t="s">
        <v>28</v>
      </c>
      <c r="E19" s="26" t="s">
        <v>28</v>
      </c>
      <c r="F19" s="26" t="s">
        <v>28</v>
      </c>
      <c r="G19" s="26">
        <v>111.7</v>
      </c>
      <c r="H19" s="26">
        <v>265.5</v>
      </c>
    </row>
    <row r="20" spans="1:8">
      <c r="A20" s="32" t="s">
        <v>35</v>
      </c>
      <c r="B20" s="26" t="s">
        <v>28</v>
      </c>
      <c r="C20" s="26" t="s">
        <v>28</v>
      </c>
      <c r="D20" s="26" t="s">
        <v>28</v>
      </c>
      <c r="E20" s="26" t="s">
        <v>28</v>
      </c>
      <c r="F20" s="26" t="s">
        <v>28</v>
      </c>
      <c r="G20" s="26" t="s">
        <v>28</v>
      </c>
      <c r="H20" s="26" t="s">
        <v>28</v>
      </c>
    </row>
    <row r="21" spans="1:8">
      <c r="A21" s="32" t="s">
        <v>36</v>
      </c>
      <c r="B21" s="26" t="s">
        <v>38</v>
      </c>
      <c r="C21" s="26" t="s">
        <v>28</v>
      </c>
      <c r="D21" s="26" t="s">
        <v>28</v>
      </c>
      <c r="E21" s="26" t="s">
        <v>28</v>
      </c>
      <c r="F21" s="26" t="s">
        <v>28</v>
      </c>
      <c r="G21" s="26" t="s">
        <v>38</v>
      </c>
      <c r="H21" s="26" t="s">
        <v>28</v>
      </c>
    </row>
    <row r="22" spans="1:8">
      <c r="A22" s="32" t="s">
        <v>37</v>
      </c>
      <c r="B22" s="26">
        <v>119.5</v>
      </c>
      <c r="C22" s="26" t="s">
        <v>28</v>
      </c>
      <c r="D22" s="26" t="s">
        <v>38</v>
      </c>
      <c r="E22" s="26" t="s">
        <v>38</v>
      </c>
      <c r="F22" s="26" t="s">
        <v>28</v>
      </c>
      <c r="G22" s="26" t="s">
        <v>38</v>
      </c>
      <c r="H22" s="26">
        <v>82.7</v>
      </c>
    </row>
    <row r="23" spans="1:8">
      <c r="A23" s="32" t="s">
        <v>39</v>
      </c>
      <c r="B23" s="26">
        <v>203.4</v>
      </c>
      <c r="C23" s="26" t="s">
        <v>28</v>
      </c>
      <c r="D23" s="26" t="s">
        <v>38</v>
      </c>
      <c r="E23" s="26" t="s">
        <v>38</v>
      </c>
      <c r="F23" s="26" t="s">
        <v>28</v>
      </c>
      <c r="G23" s="26" t="s">
        <v>38</v>
      </c>
      <c r="H23" s="26">
        <v>111.7</v>
      </c>
    </row>
    <row r="24" spans="1:8" ht="30">
      <c r="A24" s="33" t="s">
        <v>40</v>
      </c>
      <c r="B24" s="26">
        <v>496.9</v>
      </c>
      <c r="C24" s="26" t="s">
        <v>28</v>
      </c>
      <c r="D24" s="26" t="s">
        <v>38</v>
      </c>
      <c r="E24" s="26" t="s">
        <v>38</v>
      </c>
      <c r="F24" s="26" t="s">
        <v>28</v>
      </c>
      <c r="G24" s="26" t="s">
        <v>38</v>
      </c>
      <c r="H24" s="26">
        <v>348.3</v>
      </c>
    </row>
    <row r="25" spans="1:8" ht="45">
      <c r="A25" s="21" t="s">
        <v>41</v>
      </c>
      <c r="B25" s="26">
        <v>71</v>
      </c>
      <c r="C25" s="26" t="s">
        <v>28</v>
      </c>
      <c r="D25" s="26" t="s">
        <v>38</v>
      </c>
      <c r="E25" s="26" t="s">
        <v>38</v>
      </c>
      <c r="F25" s="26" t="s">
        <v>28</v>
      </c>
      <c r="G25" s="26" t="s">
        <v>38</v>
      </c>
      <c r="H25" s="26">
        <v>75.7</v>
      </c>
    </row>
    <row r="26" spans="1:8" ht="25.5">
      <c r="A26" s="18" t="s">
        <v>42</v>
      </c>
      <c r="B26" s="30">
        <v>376.3</v>
      </c>
      <c r="C26" s="30" t="s">
        <v>28</v>
      </c>
      <c r="D26" s="30" t="s">
        <v>28</v>
      </c>
      <c r="E26" s="30" t="s">
        <v>28</v>
      </c>
      <c r="F26" s="30" t="s">
        <v>28</v>
      </c>
      <c r="G26" s="30">
        <v>110.8</v>
      </c>
      <c r="H26" s="30">
        <v>265.5</v>
      </c>
    </row>
    <row r="27" spans="1:8" ht="30">
      <c r="A27" s="34" t="s">
        <v>43</v>
      </c>
      <c r="B27" s="26" t="s">
        <v>38</v>
      </c>
      <c r="C27" s="26" t="s">
        <v>28</v>
      </c>
      <c r="D27" s="26" t="s">
        <v>28</v>
      </c>
      <c r="E27" s="26" t="s">
        <v>28</v>
      </c>
      <c r="F27" s="26" t="s">
        <v>28</v>
      </c>
      <c r="G27" s="26" t="s">
        <v>28</v>
      </c>
      <c r="H27" s="26" t="s">
        <v>38</v>
      </c>
    </row>
    <row r="28" spans="1:8" ht="30">
      <c r="A28" s="35" t="s">
        <v>44</v>
      </c>
      <c r="B28" s="26" t="s">
        <v>28</v>
      </c>
      <c r="C28" s="26" t="s">
        <v>28</v>
      </c>
      <c r="D28" s="26" t="s">
        <v>28</v>
      </c>
      <c r="E28" s="26" t="s">
        <v>28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28</v>
      </c>
      <c r="C30" s="26" t="s">
        <v>28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28</v>
      </c>
      <c r="C31" s="26" t="s">
        <v>28</v>
      </c>
      <c r="D31" s="26" t="s">
        <v>28</v>
      </c>
      <c r="E31" s="26" t="s">
        <v>28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38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28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>
        <v>0.2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0.2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38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38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38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284.3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73.8</v>
      </c>
      <c r="H51" s="26">
        <v>210.5</v>
      </c>
    </row>
    <row r="52" spans="1:8">
      <c r="A52" s="38" t="s">
        <v>68</v>
      </c>
      <c r="B52" s="26">
        <v>91.8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36.9</v>
      </c>
      <c r="H52" s="26">
        <v>54.9</v>
      </c>
    </row>
    <row r="53" spans="1:8" ht="25.5">
      <c r="A53" s="39" t="s">
        <v>69</v>
      </c>
      <c r="B53" s="26">
        <v>74.8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31.5</v>
      </c>
      <c r="H53" s="26">
        <v>43.3</v>
      </c>
    </row>
    <row r="54" spans="1:8" ht="30">
      <c r="A54" s="24" t="s">
        <v>70</v>
      </c>
      <c r="B54" s="26">
        <v>7.9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4.8</v>
      </c>
      <c r="H54" s="26">
        <v>3.1</v>
      </c>
    </row>
    <row r="55" spans="1:8">
      <c r="A55" s="24" t="s">
        <v>71</v>
      </c>
      <c r="B55" s="26">
        <v>2.5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0.5</v>
      </c>
      <c r="H55" s="26">
        <v>2</v>
      </c>
    </row>
    <row r="56" spans="1:8">
      <c r="A56" s="24" t="s">
        <v>72</v>
      </c>
      <c r="B56" s="26">
        <v>3.9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2.6</v>
      </c>
      <c r="H56" s="26">
        <v>1.2</v>
      </c>
    </row>
    <row r="57" spans="1:8">
      <c r="A57" s="24" t="s">
        <v>73</v>
      </c>
      <c r="B57" s="26">
        <v>15.2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5.7</v>
      </c>
      <c r="H57" s="26">
        <v>9.5</v>
      </c>
    </row>
    <row r="58" spans="1:8">
      <c r="A58" s="24" t="s">
        <v>74</v>
      </c>
      <c r="B58" s="26">
        <v>4.2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1.9</v>
      </c>
      <c r="H58" s="26">
        <v>2.2999999999999998</v>
      </c>
    </row>
    <row r="59" spans="1:8">
      <c r="A59" s="24" t="s">
        <v>75</v>
      </c>
      <c r="B59" s="26">
        <v>9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3.1</v>
      </c>
      <c r="H59" s="26">
        <v>5.9</v>
      </c>
    </row>
    <row r="60" spans="1:8">
      <c r="A60" s="40" t="s">
        <v>76</v>
      </c>
      <c r="B60" s="26">
        <v>6.8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2.9</v>
      </c>
      <c r="H60" s="26">
        <v>3.9</v>
      </c>
    </row>
    <row r="61" spans="1:8">
      <c r="A61" s="24" t="s">
        <v>77</v>
      </c>
      <c r="B61" s="26">
        <v>4.9000000000000004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1.3</v>
      </c>
      <c r="H61" s="26">
        <v>3.6</v>
      </c>
    </row>
    <row r="62" spans="1:8">
      <c r="A62" s="40" t="s">
        <v>78</v>
      </c>
      <c r="B62" s="26">
        <v>3.8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1.3</v>
      </c>
      <c r="H62" s="26">
        <v>2.6</v>
      </c>
    </row>
    <row r="63" spans="1:8">
      <c r="A63" s="36" t="s">
        <v>79</v>
      </c>
      <c r="B63" s="26">
        <v>0.2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38</v>
      </c>
    </row>
    <row r="64" spans="1:8">
      <c r="A64" s="41" t="s">
        <v>80</v>
      </c>
      <c r="B64" s="26" t="s">
        <v>28</v>
      </c>
      <c r="C64" s="26" t="s">
        <v>28</v>
      </c>
      <c r="D64" s="26" t="s">
        <v>28</v>
      </c>
      <c r="E64" s="26" t="s">
        <v>28</v>
      </c>
      <c r="F64" s="26" t="s">
        <v>28</v>
      </c>
      <c r="G64" s="26" t="s">
        <v>28</v>
      </c>
      <c r="H64" s="26" t="s">
        <v>28</v>
      </c>
    </row>
    <row r="65" spans="1:8" ht="30">
      <c r="A65" s="36" t="s">
        <v>81</v>
      </c>
      <c r="B65" s="26" t="s">
        <v>28</v>
      </c>
      <c r="C65" s="26" t="s">
        <v>28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28</v>
      </c>
      <c r="C66" s="26" t="s">
        <v>28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 t="s">
        <v>38</v>
      </c>
      <c r="C71" s="26" t="s">
        <v>28</v>
      </c>
      <c r="D71" s="26" t="s">
        <v>28</v>
      </c>
      <c r="E71" s="26" t="s">
        <v>28</v>
      </c>
      <c r="F71" s="26" t="s">
        <v>28</v>
      </c>
      <c r="G71" s="26" t="s">
        <v>28</v>
      </c>
      <c r="H71" s="26" t="s">
        <v>38</v>
      </c>
    </row>
    <row r="72" spans="1:8" ht="30">
      <c r="A72" s="35" t="s">
        <v>44</v>
      </c>
      <c r="B72" s="26" t="s">
        <v>28</v>
      </c>
      <c r="C72" s="26" t="s">
        <v>28</v>
      </c>
      <c r="D72" s="26" t="s">
        <v>28</v>
      </c>
      <c r="E72" s="26" t="s">
        <v>28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28</v>
      </c>
      <c r="C74" s="26" t="s">
        <v>28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 t="s">
        <v>28</v>
      </c>
      <c r="C75" s="26" t="s">
        <v>28</v>
      </c>
      <c r="D75" s="26" t="s">
        <v>28</v>
      </c>
      <c r="E75" s="26" t="s">
        <v>28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38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28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0.1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38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0.1</v>
      </c>
      <c r="C86" s="26" t="s">
        <v>28</v>
      </c>
      <c r="D86" s="26" t="s">
        <v>28</v>
      </c>
      <c r="E86" s="26" t="s">
        <v>28</v>
      </c>
      <c r="F86" s="26" t="s">
        <v>28</v>
      </c>
      <c r="G86" s="26">
        <v>0.1</v>
      </c>
      <c r="H86" s="26">
        <v>0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38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38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38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75.599999999999994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66.599999999999994</v>
      </c>
      <c r="H95" s="26">
        <v>79.3</v>
      </c>
    </row>
    <row r="96" spans="1:8">
      <c r="A96" s="38" t="s">
        <v>68</v>
      </c>
      <c r="B96" s="26">
        <v>24.4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33.299999999999997</v>
      </c>
      <c r="H96" s="26">
        <v>20.7</v>
      </c>
    </row>
    <row r="97" spans="1:8" ht="25.5">
      <c r="A97" s="39" t="s">
        <v>90</v>
      </c>
      <c r="B97" s="26">
        <v>19.899999999999999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28.4</v>
      </c>
      <c r="H97" s="26">
        <v>16.3</v>
      </c>
    </row>
    <row r="98" spans="1:8" ht="30">
      <c r="A98" s="24" t="s">
        <v>70</v>
      </c>
      <c r="B98" s="26">
        <v>2.1</v>
      </c>
      <c r="C98" s="26" t="s">
        <v>28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38</v>
      </c>
    </row>
    <row r="99" spans="1:8">
      <c r="A99" s="24" t="s">
        <v>71</v>
      </c>
      <c r="B99" s="26">
        <v>0.7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0.4</v>
      </c>
      <c r="H99" s="26">
        <v>0.8</v>
      </c>
    </row>
    <row r="100" spans="1:8">
      <c r="A100" s="24" t="s">
        <v>72</v>
      </c>
      <c r="B100" s="26">
        <v>1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2.4</v>
      </c>
      <c r="H100" s="26">
        <v>0.5</v>
      </c>
    </row>
    <row r="101" spans="1:8">
      <c r="A101" s="24" t="s">
        <v>73</v>
      </c>
      <c r="B101" s="26">
        <v>4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5.0999999999999996</v>
      </c>
      <c r="H101" s="26">
        <v>3.6</v>
      </c>
    </row>
    <row r="102" spans="1:8">
      <c r="A102" s="24" t="s">
        <v>74</v>
      </c>
      <c r="B102" s="26">
        <v>1.1000000000000001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1.7</v>
      </c>
      <c r="H102" s="26">
        <v>0.9</v>
      </c>
    </row>
    <row r="103" spans="1:8">
      <c r="A103" s="24" t="s">
        <v>75</v>
      </c>
      <c r="B103" s="26">
        <v>2.4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2.8</v>
      </c>
      <c r="H103" s="26">
        <v>2.2000000000000002</v>
      </c>
    </row>
    <row r="104" spans="1:8">
      <c r="A104" s="40" t="s">
        <v>76</v>
      </c>
      <c r="B104" s="26">
        <v>1.8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2.6</v>
      </c>
      <c r="H104" s="26">
        <v>1.5</v>
      </c>
    </row>
    <row r="105" spans="1:8">
      <c r="A105" s="24" t="s">
        <v>77</v>
      </c>
      <c r="B105" s="26">
        <v>1.3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1.2</v>
      </c>
      <c r="H105" s="26">
        <v>1.4</v>
      </c>
    </row>
    <row r="106" spans="1:8">
      <c r="A106" s="40" t="s">
        <v>78</v>
      </c>
      <c r="B106" s="26">
        <v>1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1.1000000000000001</v>
      </c>
      <c r="H106" s="26">
        <v>1</v>
      </c>
    </row>
    <row r="107" spans="1:8">
      <c r="A107" s="36" t="s">
        <v>91</v>
      </c>
      <c r="B107" s="26">
        <v>0.1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</v>
      </c>
    </row>
    <row r="108" spans="1:8">
      <c r="A108" s="41" t="s">
        <v>80</v>
      </c>
      <c r="B108" s="26" t="s">
        <v>28</v>
      </c>
      <c r="C108" s="26" t="s">
        <v>28</v>
      </c>
      <c r="D108" s="26" t="s">
        <v>28</v>
      </c>
      <c r="E108" s="26" t="s">
        <v>28</v>
      </c>
      <c r="F108" s="26" t="s">
        <v>28</v>
      </c>
      <c r="G108" s="26" t="s">
        <v>28</v>
      </c>
      <c r="H108" s="26" t="s">
        <v>28</v>
      </c>
    </row>
    <row r="109" spans="1:8" ht="30">
      <c r="A109" s="36" t="s">
        <v>81</v>
      </c>
      <c r="B109" s="26" t="s">
        <v>28</v>
      </c>
      <c r="C109" s="26" t="s">
        <v>28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 t="s">
        <v>28</v>
      </c>
      <c r="C110" s="26" t="s">
        <v>28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117.3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35</v>
      </c>
      <c r="H114" s="30">
        <v>82.3</v>
      </c>
    </row>
    <row r="115" spans="1:8" ht="30">
      <c r="A115" s="41" t="s">
        <v>93</v>
      </c>
      <c r="B115" s="26">
        <v>23.2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7</v>
      </c>
      <c r="H115" s="26">
        <v>16.2</v>
      </c>
    </row>
    <row r="116" spans="1:8" ht="30">
      <c r="A116" s="24" t="s">
        <v>94</v>
      </c>
      <c r="B116" s="26">
        <v>22.3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6.4</v>
      </c>
      <c r="H116" s="26">
        <v>16</v>
      </c>
    </row>
    <row r="117" spans="1:8">
      <c r="A117" s="24" t="s">
        <v>95</v>
      </c>
      <c r="B117" s="26">
        <v>0.8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35.1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11.7</v>
      </c>
      <c r="H118" s="26">
        <v>23.4</v>
      </c>
    </row>
    <row r="119" spans="1:8" ht="30">
      <c r="A119" s="24" t="s">
        <v>97</v>
      </c>
      <c r="B119" s="26">
        <v>2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1.7</v>
      </c>
      <c r="H119" s="26">
        <v>0.4</v>
      </c>
    </row>
    <row r="120" spans="1:8">
      <c r="A120" s="24" t="s">
        <v>98</v>
      </c>
      <c r="B120" s="26">
        <v>33.1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10.1</v>
      </c>
      <c r="H120" s="26">
        <v>23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58.9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16.3</v>
      </c>
      <c r="H128" s="26">
        <v>42.7</v>
      </c>
    </row>
    <row r="129" spans="1:8" ht="30">
      <c r="A129" s="24" t="s">
        <v>107</v>
      </c>
      <c r="B129" s="26">
        <v>14.6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3.3</v>
      </c>
      <c r="H129" s="26">
        <v>11.3</v>
      </c>
    </row>
    <row r="130" spans="1:8">
      <c r="A130" s="24" t="s">
        <v>108</v>
      </c>
      <c r="B130" s="26">
        <v>14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7.6</v>
      </c>
      <c r="H130" s="26">
        <v>6.4</v>
      </c>
    </row>
    <row r="131" spans="1:8">
      <c r="A131" s="24" t="s">
        <v>109</v>
      </c>
      <c r="B131" s="26">
        <v>7.1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3.2</v>
      </c>
      <c r="H131" s="26">
        <v>3.9</v>
      </c>
    </row>
    <row r="132" spans="1:8">
      <c r="A132" s="24" t="s">
        <v>110</v>
      </c>
      <c r="B132" s="26">
        <v>2.2000000000000002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0.6</v>
      </c>
      <c r="H132" s="26">
        <v>1.6</v>
      </c>
    </row>
    <row r="133" spans="1:8">
      <c r="A133" s="24" t="s">
        <v>111</v>
      </c>
      <c r="B133" s="26">
        <v>2.6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0.4</v>
      </c>
      <c r="H133" s="26">
        <v>2.2000000000000002</v>
      </c>
    </row>
    <row r="134" spans="1:8">
      <c r="A134" s="24" t="s">
        <v>112</v>
      </c>
      <c r="B134" s="26">
        <v>4.0999999999999996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0.3</v>
      </c>
      <c r="H134" s="26">
        <v>3.7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19.8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20</v>
      </c>
      <c r="H136" s="26">
        <v>19.7</v>
      </c>
    </row>
    <row r="137" spans="1:8">
      <c r="A137" s="41" t="s">
        <v>115</v>
      </c>
      <c r="B137" s="26">
        <v>30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33.6</v>
      </c>
      <c r="H137" s="26">
        <v>28.4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50.2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46.4</v>
      </c>
      <c r="H141" s="26">
        <v>51.9</v>
      </c>
    </row>
    <row r="142" spans="1:8">
      <c r="A142" s="47" t="s">
        <v>120</v>
      </c>
      <c r="B142" s="30">
        <v>1.3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0.7</v>
      </c>
      <c r="H142" s="30">
        <v>0.6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 t="s">
        <v>38</v>
      </c>
      <c r="C144" s="23" t="s">
        <v>28</v>
      </c>
      <c r="D144" s="23" t="s">
        <v>28</v>
      </c>
      <c r="E144" s="23" t="s">
        <v>28</v>
      </c>
      <c r="F144" s="23" t="s">
        <v>28</v>
      </c>
      <c r="G144" s="23" t="s">
        <v>38</v>
      </c>
      <c r="H144" s="23" t="s">
        <v>28</v>
      </c>
    </row>
    <row r="145" spans="1:8">
      <c r="A145" s="49" t="s">
        <v>123</v>
      </c>
      <c r="B145" s="23" t="s">
        <v>38</v>
      </c>
      <c r="C145" s="23" t="s">
        <v>28</v>
      </c>
      <c r="D145" s="23" t="s">
        <v>28</v>
      </c>
      <c r="E145" s="23" t="s">
        <v>28</v>
      </c>
      <c r="F145" s="23" t="s">
        <v>28</v>
      </c>
      <c r="G145" s="23" t="s">
        <v>38</v>
      </c>
      <c r="H145" s="23" t="s">
        <v>28</v>
      </c>
    </row>
    <row r="146" spans="1:8">
      <c r="A146" s="50" t="s">
        <v>124</v>
      </c>
      <c r="B146" s="23" t="s">
        <v>38</v>
      </c>
      <c r="C146" s="23" t="s">
        <v>28</v>
      </c>
      <c r="D146" s="23" t="s">
        <v>28</v>
      </c>
      <c r="E146" s="23" t="s">
        <v>28</v>
      </c>
      <c r="F146" s="23" t="s">
        <v>28</v>
      </c>
      <c r="G146" s="23" t="s">
        <v>38</v>
      </c>
      <c r="H146" s="23" t="s">
        <v>28</v>
      </c>
    </row>
    <row r="147" spans="1:8">
      <c r="A147" s="51" t="s">
        <v>125</v>
      </c>
      <c r="B147" s="23" t="s">
        <v>38</v>
      </c>
      <c r="C147" s="23" t="s">
        <v>28</v>
      </c>
      <c r="D147" s="23" t="s">
        <v>28</v>
      </c>
      <c r="E147" s="23" t="s">
        <v>28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 t="s">
        <v>28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 t="s">
        <v>28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 t="s">
        <v>38</v>
      </c>
      <c r="C150" s="23" t="s">
        <v>28</v>
      </c>
      <c r="D150" s="23" t="s">
        <v>28</v>
      </c>
      <c r="E150" s="23" t="s">
        <v>28</v>
      </c>
      <c r="F150" s="23" t="s">
        <v>28</v>
      </c>
      <c r="G150" s="23" t="s">
        <v>38</v>
      </c>
      <c r="H150" s="23" t="s">
        <v>28</v>
      </c>
    </row>
    <row r="151" spans="1:8">
      <c r="A151" s="55" t="s">
        <v>129</v>
      </c>
      <c r="B151" s="23">
        <v>100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 t="s">
        <v>38</v>
      </c>
      <c r="H151" s="23" t="s">
        <v>38</v>
      </c>
    </row>
    <row r="152" spans="1:8">
      <c r="A152" s="56" t="s">
        <v>130</v>
      </c>
      <c r="B152" s="23" t="s">
        <v>38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 t="s">
        <v>38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38</v>
      </c>
    </row>
    <row r="154" spans="1:8">
      <c r="A154" s="55" t="s">
        <v>132</v>
      </c>
      <c r="B154" s="23">
        <v>137460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>
        <v>3189</v>
      </c>
      <c r="H154" s="23" t="s">
        <v>38</v>
      </c>
    </row>
    <row r="155" spans="1:8">
      <c r="A155" s="51" t="s">
        <v>133</v>
      </c>
      <c r="B155" s="23" t="s">
        <v>38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38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137188</v>
      </c>
      <c r="C157" s="23" t="s">
        <v>38</v>
      </c>
      <c r="D157" s="23" t="s">
        <v>28</v>
      </c>
      <c r="E157" s="23" t="s">
        <v>28</v>
      </c>
      <c r="F157" s="23" t="s">
        <v>28</v>
      </c>
      <c r="G157" s="23">
        <v>2925</v>
      </c>
      <c r="H157" s="23" t="s">
        <v>38</v>
      </c>
    </row>
    <row r="158" spans="1:8" ht="25.5">
      <c r="A158" s="58" t="s">
        <v>135</v>
      </c>
      <c r="B158" s="23">
        <v>83020</v>
      </c>
      <c r="C158" s="23" t="s">
        <v>38</v>
      </c>
      <c r="D158" s="23" t="s">
        <v>28</v>
      </c>
      <c r="E158" s="23" t="s">
        <v>28</v>
      </c>
      <c r="F158" s="23" t="s">
        <v>28</v>
      </c>
      <c r="G158" s="23">
        <v>2431</v>
      </c>
      <c r="H158" s="23" t="s">
        <v>38</v>
      </c>
    </row>
    <row r="159" spans="1:8">
      <c r="A159" s="59" t="s">
        <v>136</v>
      </c>
      <c r="B159" s="23">
        <v>136533</v>
      </c>
      <c r="C159" s="23" t="s">
        <v>38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38</v>
      </c>
    </row>
    <row r="160" spans="1:8">
      <c r="A160" s="60" t="s">
        <v>137</v>
      </c>
      <c r="B160" s="23">
        <v>655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38</v>
      </c>
    </row>
    <row r="161" spans="1:8">
      <c r="A161" s="61" t="s">
        <v>138</v>
      </c>
      <c r="B161" s="23">
        <v>139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139</v>
      </c>
      <c r="H161" s="23" t="s">
        <v>28</v>
      </c>
    </row>
    <row r="162" spans="1:8">
      <c r="A162" s="61" t="s">
        <v>139</v>
      </c>
      <c r="B162" s="23" t="s">
        <v>38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38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28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28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 t="s">
        <v>38</v>
      </c>
      <c r="C169" s="23" t="s">
        <v>28</v>
      </c>
      <c r="D169" s="23" t="s">
        <v>28</v>
      </c>
      <c r="E169" s="23" t="s">
        <v>28</v>
      </c>
      <c r="F169" s="23" t="s">
        <v>28</v>
      </c>
      <c r="G169" s="23" t="s">
        <v>38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601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 t="s">
        <v>38</v>
      </c>
      <c r="H176" s="23" t="s">
        <v>38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 t="s">
        <v>28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 t="s">
        <v>28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27</v>
      </c>
      <c r="C185" s="23" t="s">
        <v>38</v>
      </c>
      <c r="D185" s="23" t="s">
        <v>28</v>
      </c>
      <c r="E185" s="23" t="s">
        <v>28</v>
      </c>
      <c r="F185" s="23" t="s">
        <v>28</v>
      </c>
      <c r="G185" s="23" t="s">
        <v>38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 t="s">
        <v>28</v>
      </c>
      <c r="C187" s="23" t="s">
        <v>28</v>
      </c>
      <c r="D187" s="23" t="s">
        <v>28</v>
      </c>
      <c r="E187" s="23" t="s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28</v>
      </c>
      <c r="C191" s="23" t="s">
        <v>28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28</v>
      </c>
      <c r="C193" s="23" t="s">
        <v>28</v>
      </c>
      <c r="D193" s="23" t="s">
        <v>28</v>
      </c>
      <c r="E193" s="23" t="s">
        <v>28</v>
      </c>
      <c r="F193" s="23" t="s">
        <v>28</v>
      </c>
      <c r="G193" s="23" t="s">
        <v>28</v>
      </c>
      <c r="H193" s="22" t="s">
        <v>23</v>
      </c>
    </row>
    <row r="194" spans="1:8">
      <c r="A194" s="60" t="s">
        <v>171</v>
      </c>
      <c r="B194" s="23">
        <v>264</v>
      </c>
      <c r="C194" s="23" t="s">
        <v>38</v>
      </c>
      <c r="D194" s="23" t="s">
        <v>28</v>
      </c>
      <c r="E194" s="23" t="s">
        <v>28</v>
      </c>
      <c r="F194" s="23" t="s">
        <v>28</v>
      </c>
      <c r="G194" s="23" t="s">
        <v>38</v>
      </c>
      <c r="H194" s="22" t="s">
        <v>23</v>
      </c>
    </row>
    <row r="195" spans="1:8">
      <c r="A195" s="60" t="s">
        <v>172</v>
      </c>
      <c r="B195" s="23">
        <v>5107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5107</v>
      </c>
      <c r="H195" s="22" t="s">
        <v>23</v>
      </c>
    </row>
    <row r="196" spans="1:8">
      <c r="A196" s="75" t="s">
        <v>173</v>
      </c>
      <c r="B196" s="23">
        <v>673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673</v>
      </c>
      <c r="H196" s="22" t="s">
        <v>23</v>
      </c>
    </row>
    <row r="197" spans="1:8">
      <c r="A197" s="76" t="s">
        <v>174</v>
      </c>
      <c r="B197" s="23" t="s">
        <v>28</v>
      </c>
      <c r="C197" s="23" t="s">
        <v>28</v>
      </c>
      <c r="D197" s="23" t="s">
        <v>28</v>
      </c>
      <c r="E197" s="23" t="s">
        <v>28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 t="s">
        <v>28</v>
      </c>
      <c r="C198" s="23" t="s">
        <v>28</v>
      </c>
      <c r="D198" s="23" t="s">
        <v>28</v>
      </c>
      <c r="E198" s="23" t="s">
        <v>28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 t="s">
        <v>28</v>
      </c>
      <c r="C199" s="23" t="s">
        <v>28</v>
      </c>
      <c r="D199" s="23" t="s">
        <v>28</v>
      </c>
      <c r="E199" s="23" t="s">
        <v>28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28</v>
      </c>
      <c r="D201" s="26" t="s">
        <v>28</v>
      </c>
      <c r="E201" s="26" t="s">
        <v>28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28</v>
      </c>
      <c r="D203" s="26" t="s">
        <v>28</v>
      </c>
      <c r="E203" s="26" t="s">
        <v>28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38</v>
      </c>
      <c r="D209" s="23" t="s">
        <v>38</v>
      </c>
      <c r="E209" s="23" t="s">
        <v>38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38</v>
      </c>
      <c r="D210" s="26" t="s">
        <v>38</v>
      </c>
      <c r="E210" s="26" t="s">
        <v>38</v>
      </c>
      <c r="F210" s="26" t="s">
        <v>28</v>
      </c>
      <c r="G210" s="26" t="s">
        <v>38</v>
      </c>
      <c r="H210" s="26">
        <v>17.899999999999999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28</v>
      </c>
      <c r="D211" s="26" t="s">
        <v>38</v>
      </c>
      <c r="E211" s="26" t="s">
        <v>38</v>
      </c>
      <c r="F211" s="26" t="s">
        <v>28</v>
      </c>
      <c r="G211" s="26" t="s">
        <v>38</v>
      </c>
      <c r="H211" s="26">
        <v>9.8000000000000007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28</v>
      </c>
      <c r="D212" s="26" t="s">
        <v>28</v>
      </c>
      <c r="E212" s="26" t="s">
        <v>28</v>
      </c>
      <c r="F212" s="26" t="s">
        <v>28</v>
      </c>
      <c r="G212" s="26">
        <v>0</v>
      </c>
      <c r="H212" s="26">
        <v>5.6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28</v>
      </c>
      <c r="D214" s="23" t="s">
        <v>28</v>
      </c>
      <c r="E214" s="23" t="s">
        <v>28</v>
      </c>
      <c r="F214" s="23" t="s">
        <v>28</v>
      </c>
      <c r="G214" s="23">
        <v>2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28</v>
      </c>
      <c r="D215" s="23" t="s">
        <v>28</v>
      </c>
      <c r="E215" s="23" t="s">
        <v>28</v>
      </c>
      <c r="F215" s="23" t="s">
        <v>28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28</v>
      </c>
      <c r="E216" s="23" t="s">
        <v>28</v>
      </c>
      <c r="F216" s="23" t="s">
        <v>28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>
        <v>20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236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 t="s">
        <v>38</v>
      </c>
      <c r="F9" s="20" t="s">
        <v>28</v>
      </c>
      <c r="G9" s="20">
        <v>5889</v>
      </c>
      <c r="H9" s="20">
        <v>17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 t="s">
        <v>38</v>
      </c>
      <c r="F10" s="23" t="s">
        <v>28</v>
      </c>
      <c r="G10" s="23">
        <v>4997</v>
      </c>
      <c r="H10" s="23">
        <v>17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 t="s">
        <v>28</v>
      </c>
      <c r="G11" s="26">
        <v>84.9</v>
      </c>
      <c r="H11" s="26">
        <v>100</v>
      </c>
    </row>
    <row r="12" spans="1:8" ht="25.5">
      <c r="A12" s="27" t="s">
        <v>26</v>
      </c>
      <c r="B12" s="20" t="s">
        <v>23</v>
      </c>
      <c r="C12" s="20" t="s">
        <v>38</v>
      </c>
      <c r="D12" s="20" t="s">
        <v>38</v>
      </c>
      <c r="E12" s="20" t="s">
        <v>38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38</v>
      </c>
      <c r="D13" s="23" t="s">
        <v>38</v>
      </c>
      <c r="E13" s="23" t="s">
        <v>38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38</v>
      </c>
      <c r="D14" s="23" t="s">
        <v>38</v>
      </c>
      <c r="E14" s="23" t="s">
        <v>38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5972.1</v>
      </c>
      <c r="C16" s="30" t="s">
        <v>38</v>
      </c>
      <c r="D16" s="30" t="s">
        <v>38</v>
      </c>
      <c r="E16" s="30" t="s">
        <v>38</v>
      </c>
      <c r="F16" s="30" t="s">
        <v>28</v>
      </c>
      <c r="G16" s="30">
        <v>472.2</v>
      </c>
      <c r="H16" s="30">
        <v>397.9</v>
      </c>
    </row>
    <row r="17" spans="1:8">
      <c r="A17" s="31" t="s">
        <v>32</v>
      </c>
      <c r="B17" s="26">
        <v>5594</v>
      </c>
      <c r="C17" s="26" t="s">
        <v>38</v>
      </c>
      <c r="D17" s="26" t="s">
        <v>38</v>
      </c>
      <c r="E17" s="26" t="s">
        <v>38</v>
      </c>
      <c r="F17" s="26" t="s">
        <v>28</v>
      </c>
      <c r="G17" s="26">
        <v>305.10000000000002</v>
      </c>
      <c r="H17" s="26">
        <v>186.9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3390.9</v>
      </c>
      <c r="C19" s="26" t="s">
        <v>38</v>
      </c>
      <c r="D19" s="26" t="s">
        <v>38</v>
      </c>
      <c r="E19" s="26" t="s">
        <v>38</v>
      </c>
      <c r="F19" s="26" t="s">
        <v>28</v>
      </c>
      <c r="G19" s="26">
        <v>192.7</v>
      </c>
      <c r="H19" s="26">
        <v>125.2</v>
      </c>
    </row>
    <row r="20" spans="1:8">
      <c r="A20" s="32" t="s">
        <v>35</v>
      </c>
      <c r="B20" s="26">
        <v>1200.4000000000001</v>
      </c>
      <c r="C20" s="26" t="s">
        <v>38</v>
      </c>
      <c r="D20" s="26" t="s">
        <v>28</v>
      </c>
      <c r="E20" s="26" t="s">
        <v>28</v>
      </c>
      <c r="F20" s="26" t="s">
        <v>28</v>
      </c>
      <c r="G20" s="26" t="s">
        <v>38</v>
      </c>
      <c r="H20" s="26" t="s">
        <v>28</v>
      </c>
    </row>
    <row r="21" spans="1:8">
      <c r="A21" s="32" t="s">
        <v>36</v>
      </c>
      <c r="B21" s="26">
        <v>0.1</v>
      </c>
      <c r="C21" s="26" t="s">
        <v>28</v>
      </c>
      <c r="D21" s="26" t="s">
        <v>28</v>
      </c>
      <c r="E21" s="26" t="s">
        <v>28</v>
      </c>
      <c r="F21" s="26" t="s">
        <v>28</v>
      </c>
      <c r="G21" s="26">
        <v>0.1</v>
      </c>
      <c r="H21" s="26" t="s">
        <v>28</v>
      </c>
    </row>
    <row r="22" spans="1:8">
      <c r="A22" s="32" t="s">
        <v>37</v>
      </c>
      <c r="B22" s="26">
        <v>910.8</v>
      </c>
      <c r="C22" s="26" t="s">
        <v>38</v>
      </c>
      <c r="D22" s="26" t="s">
        <v>28</v>
      </c>
      <c r="E22" s="26" t="s">
        <v>28</v>
      </c>
      <c r="F22" s="26" t="s">
        <v>28</v>
      </c>
      <c r="G22" s="26" t="s">
        <v>38</v>
      </c>
      <c r="H22" s="26">
        <v>60.7</v>
      </c>
    </row>
    <row r="23" spans="1:8">
      <c r="A23" s="32" t="s">
        <v>39</v>
      </c>
      <c r="B23" s="26">
        <v>91.8</v>
      </c>
      <c r="C23" s="26" t="s">
        <v>28</v>
      </c>
      <c r="D23" s="26" t="s">
        <v>28</v>
      </c>
      <c r="E23" s="26" t="s">
        <v>28</v>
      </c>
      <c r="F23" s="26" t="s">
        <v>28</v>
      </c>
      <c r="G23" s="26" t="s">
        <v>38</v>
      </c>
      <c r="H23" s="26" t="s">
        <v>38</v>
      </c>
    </row>
    <row r="24" spans="1:8" ht="30">
      <c r="A24" s="33" t="s">
        <v>40</v>
      </c>
      <c r="B24" s="26">
        <v>4673.2</v>
      </c>
      <c r="C24" s="26" t="s">
        <v>38</v>
      </c>
      <c r="D24" s="26" t="s">
        <v>38</v>
      </c>
      <c r="E24" s="26" t="s">
        <v>38</v>
      </c>
      <c r="F24" s="26" t="s">
        <v>28</v>
      </c>
      <c r="G24" s="26">
        <v>214.3</v>
      </c>
      <c r="H24" s="26">
        <v>185.9</v>
      </c>
    </row>
    <row r="25" spans="1:8" ht="45">
      <c r="A25" s="21" t="s">
        <v>41</v>
      </c>
      <c r="B25" s="26">
        <v>83.5</v>
      </c>
      <c r="C25" s="26" t="s">
        <v>38</v>
      </c>
      <c r="D25" s="26" t="s">
        <v>38</v>
      </c>
      <c r="E25" s="26" t="s">
        <v>38</v>
      </c>
      <c r="F25" s="26" t="s">
        <v>28</v>
      </c>
      <c r="G25" s="26">
        <v>70.2</v>
      </c>
      <c r="H25" s="26">
        <v>99.5</v>
      </c>
    </row>
    <row r="26" spans="1:8" ht="25.5">
      <c r="A26" s="18" t="s">
        <v>42</v>
      </c>
      <c r="B26" s="30">
        <v>4555.6000000000004</v>
      </c>
      <c r="C26" s="30" t="s">
        <v>38</v>
      </c>
      <c r="D26" s="30" t="s">
        <v>38</v>
      </c>
      <c r="E26" s="30" t="s">
        <v>38</v>
      </c>
      <c r="F26" s="30" t="s">
        <v>28</v>
      </c>
      <c r="G26" s="30">
        <v>192.4</v>
      </c>
      <c r="H26" s="30">
        <v>125.2</v>
      </c>
    </row>
    <row r="27" spans="1:8" ht="30">
      <c r="A27" s="34" t="s">
        <v>43</v>
      </c>
      <c r="B27" s="26" t="s">
        <v>38</v>
      </c>
      <c r="C27" s="26" t="s">
        <v>38</v>
      </c>
      <c r="D27" s="26" t="s">
        <v>28</v>
      </c>
      <c r="E27" s="26" t="s">
        <v>28</v>
      </c>
      <c r="F27" s="26" t="s">
        <v>28</v>
      </c>
      <c r="G27" s="26" t="s">
        <v>38</v>
      </c>
      <c r="H27" s="26" t="s">
        <v>28</v>
      </c>
    </row>
    <row r="28" spans="1:8" ht="30">
      <c r="A28" s="35" t="s">
        <v>44</v>
      </c>
      <c r="B28" s="26" t="s">
        <v>38</v>
      </c>
      <c r="C28" s="26" t="s">
        <v>38</v>
      </c>
      <c r="D28" s="26" t="s">
        <v>28</v>
      </c>
      <c r="E28" s="26" t="s">
        <v>28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38</v>
      </c>
      <c r="H29" s="26" t="s">
        <v>28</v>
      </c>
    </row>
    <row r="30" spans="1:8">
      <c r="A30" s="35" t="s">
        <v>46</v>
      </c>
      <c r="B30" s="26" t="s">
        <v>38</v>
      </c>
      <c r="C30" s="26" t="s">
        <v>38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38</v>
      </c>
      <c r="C31" s="26" t="s">
        <v>38</v>
      </c>
      <c r="D31" s="26" t="s">
        <v>28</v>
      </c>
      <c r="E31" s="26" t="s">
        <v>28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28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35.1</v>
      </c>
      <c r="C38" s="26" t="s">
        <v>28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35.1</v>
      </c>
      <c r="C42" s="26" t="s">
        <v>28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28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263.3</v>
      </c>
      <c r="C51" s="26" t="s">
        <v>28</v>
      </c>
      <c r="D51" s="26" t="s">
        <v>38</v>
      </c>
      <c r="E51" s="26" t="s">
        <v>38</v>
      </c>
      <c r="F51" s="26" t="s">
        <v>28</v>
      </c>
      <c r="G51" s="26">
        <v>141.19999999999999</v>
      </c>
      <c r="H51" s="26" t="s">
        <v>38</v>
      </c>
    </row>
    <row r="52" spans="1:8">
      <c r="A52" s="38" t="s">
        <v>68</v>
      </c>
      <c r="B52" s="26">
        <v>84.1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73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46.5</v>
      </c>
      <c r="H53" s="26">
        <v>26.6</v>
      </c>
    </row>
    <row r="54" spans="1:8" ht="30">
      <c r="A54" s="24" t="s">
        <v>70</v>
      </c>
      <c r="B54" s="26">
        <v>10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6.7</v>
      </c>
      <c r="H54" s="26">
        <v>3.3</v>
      </c>
    </row>
    <row r="55" spans="1:8">
      <c r="A55" s="24" t="s">
        <v>71</v>
      </c>
      <c r="B55" s="26">
        <v>0.9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0.3</v>
      </c>
      <c r="H55" s="26">
        <v>0.6</v>
      </c>
    </row>
    <row r="56" spans="1:8">
      <c r="A56" s="24" t="s">
        <v>72</v>
      </c>
      <c r="B56" s="26">
        <v>4.5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2.7</v>
      </c>
      <c r="H56" s="26">
        <v>1.8</v>
      </c>
    </row>
    <row r="57" spans="1:8">
      <c r="A57" s="24" t="s">
        <v>73</v>
      </c>
      <c r="B57" s="26">
        <v>9.6999999999999993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5.9</v>
      </c>
      <c r="H57" s="26">
        <v>3.8</v>
      </c>
    </row>
    <row r="58" spans="1:8">
      <c r="A58" s="24" t="s">
        <v>74</v>
      </c>
      <c r="B58" s="26">
        <v>4.5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3.1</v>
      </c>
      <c r="H58" s="26">
        <v>1.4</v>
      </c>
    </row>
    <row r="59" spans="1:8">
      <c r="A59" s="24" t="s">
        <v>75</v>
      </c>
      <c r="B59" s="26">
        <v>7.3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3.9</v>
      </c>
      <c r="H59" s="26">
        <v>3.4</v>
      </c>
    </row>
    <row r="60" spans="1:8">
      <c r="A60" s="40" t="s">
        <v>76</v>
      </c>
      <c r="B60" s="26">
        <v>7.9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3.7</v>
      </c>
      <c r="H60" s="26">
        <v>4.3</v>
      </c>
    </row>
    <row r="61" spans="1:8">
      <c r="A61" s="24" t="s">
        <v>77</v>
      </c>
      <c r="B61" s="26">
        <v>5.9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3.2</v>
      </c>
      <c r="H61" s="26">
        <v>2.7</v>
      </c>
    </row>
    <row r="62" spans="1:8">
      <c r="A62" s="40" t="s">
        <v>78</v>
      </c>
      <c r="B62" s="26">
        <v>4.0999999999999996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3.1</v>
      </c>
      <c r="H62" s="26">
        <v>0.9</v>
      </c>
    </row>
    <row r="63" spans="1:8">
      <c r="A63" s="36" t="s">
        <v>79</v>
      </c>
      <c r="B63" s="26">
        <v>0.2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38</v>
      </c>
    </row>
    <row r="64" spans="1:8">
      <c r="A64" s="41" t="s">
        <v>80</v>
      </c>
      <c r="B64" s="26" t="s">
        <v>38</v>
      </c>
      <c r="C64" s="26" t="s">
        <v>38</v>
      </c>
      <c r="D64" s="26" t="s">
        <v>28</v>
      </c>
      <c r="E64" s="26" t="s">
        <v>28</v>
      </c>
      <c r="F64" s="26" t="s">
        <v>28</v>
      </c>
      <c r="G64" s="26" t="s">
        <v>28</v>
      </c>
      <c r="H64" s="26" t="s">
        <v>28</v>
      </c>
    </row>
    <row r="65" spans="1:8" ht="30">
      <c r="A65" s="36" t="s">
        <v>81</v>
      </c>
      <c r="B65" s="26" t="s">
        <v>38</v>
      </c>
      <c r="C65" s="26" t="s">
        <v>38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38</v>
      </c>
      <c r="C66" s="26" t="s">
        <v>38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 t="s">
        <v>38</v>
      </c>
      <c r="C71" s="26" t="s">
        <v>38</v>
      </c>
      <c r="D71" s="26" t="s">
        <v>28</v>
      </c>
      <c r="E71" s="26" t="s">
        <v>28</v>
      </c>
      <c r="F71" s="26" t="s">
        <v>28</v>
      </c>
      <c r="G71" s="26" t="s">
        <v>38</v>
      </c>
      <c r="H71" s="26" t="s">
        <v>28</v>
      </c>
    </row>
    <row r="72" spans="1:8" ht="30">
      <c r="A72" s="35" t="s">
        <v>44</v>
      </c>
      <c r="B72" s="26" t="s">
        <v>38</v>
      </c>
      <c r="C72" s="26" t="s">
        <v>38</v>
      </c>
      <c r="D72" s="26" t="s">
        <v>28</v>
      </c>
      <c r="E72" s="26" t="s">
        <v>28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38</v>
      </c>
      <c r="H73" s="26" t="s">
        <v>28</v>
      </c>
    </row>
    <row r="74" spans="1:8">
      <c r="A74" s="35" t="s">
        <v>46</v>
      </c>
      <c r="B74" s="26" t="s">
        <v>38</v>
      </c>
      <c r="C74" s="26" t="s">
        <v>38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 t="s">
        <v>38</v>
      </c>
      <c r="C75" s="26" t="s">
        <v>38</v>
      </c>
      <c r="D75" s="26" t="s">
        <v>28</v>
      </c>
      <c r="E75" s="26" t="s">
        <v>28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28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0.8</v>
      </c>
      <c r="C82" s="26" t="s">
        <v>28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0.8</v>
      </c>
      <c r="C86" s="26" t="s">
        <v>28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28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5.8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>
        <v>73.599999999999994</v>
      </c>
    </row>
    <row r="96" spans="1:8">
      <c r="A96" s="38" t="s">
        <v>68</v>
      </c>
      <c r="B96" s="26">
        <v>1.8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26.5</v>
      </c>
      <c r="H96" s="26">
        <v>26.4</v>
      </c>
    </row>
    <row r="97" spans="1:8" ht="25.5">
      <c r="A97" s="39" t="s">
        <v>90</v>
      </c>
      <c r="B97" s="26">
        <v>1.6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24.2</v>
      </c>
      <c r="H97" s="26">
        <v>21.2</v>
      </c>
    </row>
    <row r="98" spans="1:8" ht="30">
      <c r="A98" s="24" t="s">
        <v>70</v>
      </c>
      <c r="B98" s="26">
        <v>0.2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3.5</v>
      </c>
      <c r="H98" s="26">
        <v>2.6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0.2</v>
      </c>
      <c r="H99" s="26">
        <v>0.5</v>
      </c>
    </row>
    <row r="100" spans="1:8">
      <c r="A100" s="24" t="s">
        <v>72</v>
      </c>
      <c r="B100" s="26">
        <v>0.1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1.4</v>
      </c>
      <c r="H100" s="26">
        <v>1.4</v>
      </c>
    </row>
    <row r="101" spans="1:8">
      <c r="A101" s="24" t="s">
        <v>73</v>
      </c>
      <c r="B101" s="26">
        <v>0.2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3.1</v>
      </c>
      <c r="H101" s="26">
        <v>3</v>
      </c>
    </row>
    <row r="102" spans="1:8">
      <c r="A102" s="24" t="s">
        <v>74</v>
      </c>
      <c r="B102" s="26">
        <v>0.1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1.6</v>
      </c>
      <c r="H102" s="26">
        <v>1.1000000000000001</v>
      </c>
    </row>
    <row r="103" spans="1:8">
      <c r="A103" s="24" t="s">
        <v>75</v>
      </c>
      <c r="B103" s="26">
        <v>0.2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2</v>
      </c>
      <c r="H103" s="26">
        <v>2.7</v>
      </c>
    </row>
    <row r="104" spans="1:8">
      <c r="A104" s="40" t="s">
        <v>76</v>
      </c>
      <c r="B104" s="26">
        <v>0.2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1.9</v>
      </c>
      <c r="H104" s="26">
        <v>3.4</v>
      </c>
    </row>
    <row r="105" spans="1:8">
      <c r="A105" s="24" t="s">
        <v>77</v>
      </c>
      <c r="B105" s="26">
        <v>0.1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1.7</v>
      </c>
      <c r="H105" s="26">
        <v>2.2000000000000002</v>
      </c>
    </row>
    <row r="106" spans="1:8">
      <c r="A106" s="40" t="s">
        <v>78</v>
      </c>
      <c r="B106" s="26">
        <v>0.1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1.6</v>
      </c>
      <c r="H106" s="26">
        <v>0.8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>
        <v>0</v>
      </c>
    </row>
    <row r="108" spans="1:8">
      <c r="A108" s="41" t="s">
        <v>80</v>
      </c>
      <c r="B108" s="26" t="s">
        <v>38</v>
      </c>
      <c r="C108" s="26" t="s">
        <v>38</v>
      </c>
      <c r="D108" s="26" t="s">
        <v>28</v>
      </c>
      <c r="E108" s="26" t="s">
        <v>28</v>
      </c>
      <c r="F108" s="26" t="s">
        <v>28</v>
      </c>
      <c r="G108" s="26" t="s">
        <v>28</v>
      </c>
      <c r="H108" s="26" t="s">
        <v>28</v>
      </c>
    </row>
    <row r="109" spans="1:8" ht="30">
      <c r="A109" s="36" t="s">
        <v>81</v>
      </c>
      <c r="B109" s="26" t="s">
        <v>38</v>
      </c>
      <c r="C109" s="26" t="s">
        <v>38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 t="s">
        <v>38</v>
      </c>
      <c r="C110" s="26" t="s">
        <v>38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81.3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20.6</v>
      </c>
      <c r="H114" s="30">
        <v>60.7</v>
      </c>
    </row>
    <row r="115" spans="1:8" ht="30">
      <c r="A115" s="41" t="s">
        <v>93</v>
      </c>
      <c r="B115" s="26">
        <v>18.8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5</v>
      </c>
      <c r="H115" s="26">
        <v>13.8</v>
      </c>
    </row>
    <row r="116" spans="1:8" ht="30">
      <c r="A116" s="24" t="s">
        <v>94</v>
      </c>
      <c r="B116" s="26">
        <v>17.600000000000001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4.5999999999999996</v>
      </c>
      <c r="H116" s="26">
        <v>13</v>
      </c>
    </row>
    <row r="117" spans="1:8">
      <c r="A117" s="24" t="s">
        <v>95</v>
      </c>
      <c r="B117" s="26">
        <v>1.2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0.4</v>
      </c>
      <c r="H117" s="26">
        <v>0.8</v>
      </c>
    </row>
    <row r="118" spans="1:8">
      <c r="A118" s="41" t="s">
        <v>96</v>
      </c>
      <c r="B118" s="26">
        <v>26.6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4.8</v>
      </c>
      <c r="H118" s="26">
        <v>21.8</v>
      </c>
    </row>
    <row r="119" spans="1:8" ht="30">
      <c r="A119" s="24" t="s">
        <v>97</v>
      </c>
      <c r="B119" s="26">
        <v>2.6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0.4</v>
      </c>
      <c r="H119" s="26">
        <v>2.2000000000000002</v>
      </c>
    </row>
    <row r="120" spans="1:8">
      <c r="A120" s="24" t="s">
        <v>98</v>
      </c>
      <c r="B120" s="26">
        <v>23.9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4.3</v>
      </c>
      <c r="H120" s="26">
        <v>19.600000000000001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35.9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10.8</v>
      </c>
      <c r="H128" s="26">
        <v>25.1</v>
      </c>
    </row>
    <row r="129" spans="1:8" ht="30">
      <c r="A129" s="24" t="s">
        <v>107</v>
      </c>
      <c r="B129" s="26">
        <v>10.5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2.6</v>
      </c>
      <c r="H129" s="26">
        <v>7.9</v>
      </c>
    </row>
    <row r="130" spans="1:8">
      <c r="A130" s="24" t="s">
        <v>108</v>
      </c>
      <c r="B130" s="26">
        <v>11.7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3.9</v>
      </c>
      <c r="H130" s="26">
        <v>7.8</v>
      </c>
    </row>
    <row r="131" spans="1:8">
      <c r="A131" s="24" t="s">
        <v>109</v>
      </c>
      <c r="B131" s="26">
        <v>6.3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2.1</v>
      </c>
      <c r="H131" s="26">
        <v>4.2</v>
      </c>
    </row>
    <row r="132" spans="1:8">
      <c r="A132" s="24" t="s">
        <v>110</v>
      </c>
      <c r="B132" s="26">
        <v>2.1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0.6</v>
      </c>
      <c r="H132" s="26">
        <v>1.6</v>
      </c>
    </row>
    <row r="133" spans="1:8">
      <c r="A133" s="24" t="s">
        <v>111</v>
      </c>
      <c r="B133" s="26">
        <v>1.3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0.2</v>
      </c>
      <c r="H133" s="26">
        <v>1.1000000000000001</v>
      </c>
    </row>
    <row r="134" spans="1:8">
      <c r="A134" s="24" t="s">
        <v>112</v>
      </c>
      <c r="B134" s="26">
        <v>2.7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0.3</v>
      </c>
      <c r="H134" s="26">
        <v>2.4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23.2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24.2</v>
      </c>
      <c r="H136" s="26">
        <v>22.8</v>
      </c>
    </row>
    <row r="137" spans="1:8">
      <c r="A137" s="41" t="s">
        <v>115</v>
      </c>
      <c r="B137" s="26">
        <v>32.700000000000003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23.3</v>
      </c>
      <c r="H137" s="26">
        <v>35.9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44.2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52.5</v>
      </c>
      <c r="H141" s="26">
        <v>41.3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38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795</v>
      </c>
      <c r="C144" s="23" t="s">
        <v>38</v>
      </c>
      <c r="D144" s="23" t="s">
        <v>28</v>
      </c>
      <c r="E144" s="23" t="s">
        <v>28</v>
      </c>
      <c r="F144" s="23" t="s">
        <v>28</v>
      </c>
      <c r="G144" s="23" t="s">
        <v>38</v>
      </c>
      <c r="H144" s="23" t="s">
        <v>28</v>
      </c>
    </row>
    <row r="145" spans="1:8">
      <c r="A145" s="49" t="s">
        <v>123</v>
      </c>
      <c r="B145" s="23">
        <v>795</v>
      </c>
      <c r="C145" s="23" t="s">
        <v>38</v>
      </c>
      <c r="D145" s="23" t="s">
        <v>28</v>
      </c>
      <c r="E145" s="23" t="s">
        <v>28</v>
      </c>
      <c r="F145" s="23" t="s">
        <v>28</v>
      </c>
      <c r="G145" s="23" t="s">
        <v>38</v>
      </c>
      <c r="H145" s="23" t="s">
        <v>28</v>
      </c>
    </row>
    <row r="146" spans="1:8">
      <c r="A146" s="50" t="s">
        <v>124</v>
      </c>
      <c r="B146" s="23">
        <v>295</v>
      </c>
      <c r="C146" s="23" t="s">
        <v>38</v>
      </c>
      <c r="D146" s="23" t="s">
        <v>28</v>
      </c>
      <c r="E146" s="23" t="s">
        <v>28</v>
      </c>
      <c r="F146" s="23" t="s">
        <v>28</v>
      </c>
      <c r="G146" s="23" t="s">
        <v>38</v>
      </c>
      <c r="H146" s="23" t="s">
        <v>28</v>
      </c>
    </row>
    <row r="147" spans="1:8">
      <c r="A147" s="51" t="s">
        <v>125</v>
      </c>
      <c r="B147" s="23">
        <v>782</v>
      </c>
      <c r="C147" s="23" t="s">
        <v>38</v>
      </c>
      <c r="D147" s="23" t="s">
        <v>28</v>
      </c>
      <c r="E147" s="23" t="s">
        <v>28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>
        <v>13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>
        <v>13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93</v>
      </c>
      <c r="C150" s="23" t="s">
        <v>28</v>
      </c>
      <c r="D150" s="23" t="s">
        <v>28</v>
      </c>
      <c r="E150" s="23" t="s">
        <v>28</v>
      </c>
      <c r="F150" s="23" t="s">
        <v>28</v>
      </c>
      <c r="G150" s="23">
        <v>93</v>
      </c>
      <c r="H150" s="23" t="s">
        <v>28</v>
      </c>
    </row>
    <row r="151" spans="1:8">
      <c r="A151" s="55" t="s">
        <v>129</v>
      </c>
      <c r="B151" s="23">
        <v>172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>
        <v>172</v>
      </c>
      <c r="H151" s="23" t="s">
        <v>28</v>
      </c>
    </row>
    <row r="152" spans="1:8">
      <c r="A152" s="56" t="s">
        <v>130</v>
      </c>
      <c r="B152" s="23" t="s">
        <v>38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 t="s">
        <v>38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7903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7903</v>
      </c>
      <c r="H154" s="23" t="s">
        <v>28</v>
      </c>
    </row>
    <row r="155" spans="1:8">
      <c r="A155" s="51" t="s">
        <v>133</v>
      </c>
      <c r="B155" s="23">
        <v>7903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>
        <v>7903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6572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6572</v>
      </c>
      <c r="H157" s="23" t="s">
        <v>28</v>
      </c>
    </row>
    <row r="158" spans="1:8" ht="25.5">
      <c r="A158" s="58" t="s">
        <v>135</v>
      </c>
      <c r="B158" s="23">
        <v>4067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4067</v>
      </c>
      <c r="H158" s="23" t="s">
        <v>28</v>
      </c>
    </row>
    <row r="159" spans="1:8">
      <c r="A159" s="59" t="s">
        <v>136</v>
      </c>
      <c r="B159" s="23">
        <v>4156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4156</v>
      </c>
      <c r="H159" s="23" t="s">
        <v>28</v>
      </c>
    </row>
    <row r="160" spans="1:8">
      <c r="A160" s="60" t="s">
        <v>137</v>
      </c>
      <c r="B160" s="23">
        <v>2416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2416</v>
      </c>
      <c r="H160" s="23" t="s">
        <v>28</v>
      </c>
    </row>
    <row r="161" spans="1:8">
      <c r="A161" s="61" t="s">
        <v>138</v>
      </c>
      <c r="B161" s="23" t="s">
        <v>38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821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821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28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28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 t="s">
        <v>38</v>
      </c>
      <c r="C169" s="23" t="s">
        <v>38</v>
      </c>
      <c r="D169" s="23" t="s">
        <v>28</v>
      </c>
      <c r="E169" s="23" t="s">
        <v>28</v>
      </c>
      <c r="F169" s="23" t="s">
        <v>28</v>
      </c>
      <c r="G169" s="23" t="s">
        <v>28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740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740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 t="s">
        <v>38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 t="s">
        <v>38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13</v>
      </c>
      <c r="C185" s="23" t="s">
        <v>38</v>
      </c>
      <c r="D185" s="23" t="s">
        <v>38</v>
      </c>
      <c r="E185" s="23" t="s">
        <v>38</v>
      </c>
      <c r="F185" s="23" t="s">
        <v>28</v>
      </c>
      <c r="G185" s="23">
        <v>7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 t="s">
        <v>38</v>
      </c>
      <c r="C187" s="23" t="s">
        <v>38</v>
      </c>
      <c r="D187" s="23" t="s">
        <v>28</v>
      </c>
      <c r="E187" s="23" t="s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38</v>
      </c>
      <c r="C190" s="23" t="s">
        <v>28</v>
      </c>
      <c r="D190" s="23" t="s">
        <v>38</v>
      </c>
      <c r="E190" s="23" t="s">
        <v>38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38</v>
      </c>
      <c r="C191" s="23" t="s">
        <v>38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38</v>
      </c>
      <c r="C193" s="23" t="s">
        <v>28</v>
      </c>
      <c r="D193" s="23" t="s">
        <v>28</v>
      </c>
      <c r="E193" s="23" t="s">
        <v>28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140</v>
      </c>
      <c r="C194" s="23" t="s">
        <v>38</v>
      </c>
      <c r="D194" s="23" t="s">
        <v>38</v>
      </c>
      <c r="E194" s="23" t="s">
        <v>38</v>
      </c>
      <c r="F194" s="23" t="s">
        <v>28</v>
      </c>
      <c r="G194" s="23">
        <v>136</v>
      </c>
      <c r="H194" s="22" t="s">
        <v>23</v>
      </c>
    </row>
    <row r="195" spans="1:8">
      <c r="A195" s="60" t="s">
        <v>172</v>
      </c>
      <c r="B195" s="23">
        <v>2701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2701</v>
      </c>
      <c r="H195" s="22" t="s">
        <v>23</v>
      </c>
    </row>
    <row r="196" spans="1:8">
      <c r="A196" s="75" t="s">
        <v>173</v>
      </c>
      <c r="B196" s="23">
        <v>1223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1223</v>
      </c>
      <c r="H196" s="22" t="s">
        <v>23</v>
      </c>
    </row>
    <row r="197" spans="1:8">
      <c r="A197" s="76" t="s">
        <v>174</v>
      </c>
      <c r="B197" s="23" t="s">
        <v>38</v>
      </c>
      <c r="C197" s="23" t="s">
        <v>38</v>
      </c>
      <c r="D197" s="23" t="s">
        <v>38</v>
      </c>
      <c r="E197" s="23" t="s">
        <v>38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 t="s">
        <v>38</v>
      </c>
      <c r="C198" s="23" t="s">
        <v>38</v>
      </c>
      <c r="D198" s="23" t="s">
        <v>38</v>
      </c>
      <c r="E198" s="23" t="s">
        <v>38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 t="s">
        <v>38</v>
      </c>
      <c r="C199" s="23" t="s">
        <v>38</v>
      </c>
      <c r="D199" s="23" t="s">
        <v>38</v>
      </c>
      <c r="E199" s="23" t="s">
        <v>38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38</v>
      </c>
      <c r="D201" s="26" t="s">
        <v>38</v>
      </c>
      <c r="E201" s="26" t="s">
        <v>38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38</v>
      </c>
      <c r="D203" s="26" t="s">
        <v>28</v>
      </c>
      <c r="E203" s="26" t="s">
        <v>28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38</v>
      </c>
      <c r="E206" s="26" t="s">
        <v>38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38</v>
      </c>
      <c r="D209" s="23" t="s">
        <v>38</v>
      </c>
      <c r="E209" s="23" t="s">
        <v>38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38</v>
      </c>
      <c r="D210" s="26" t="s">
        <v>38</v>
      </c>
      <c r="E210" s="26" t="s">
        <v>38</v>
      </c>
      <c r="F210" s="26" t="s">
        <v>28</v>
      </c>
      <c r="G210" s="26">
        <v>0.1</v>
      </c>
      <c r="H210" s="26">
        <v>23.4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38</v>
      </c>
      <c r="D211" s="26" t="s">
        <v>38</v>
      </c>
      <c r="E211" s="26" t="s">
        <v>38</v>
      </c>
      <c r="F211" s="26" t="s">
        <v>28</v>
      </c>
      <c r="G211" s="26">
        <v>0.1</v>
      </c>
      <c r="H211" s="26">
        <v>11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38</v>
      </c>
      <c r="D212" s="26" t="s">
        <v>38</v>
      </c>
      <c r="E212" s="26" t="s">
        <v>38</v>
      </c>
      <c r="F212" s="26" t="s">
        <v>28</v>
      </c>
      <c r="G212" s="26">
        <v>0</v>
      </c>
      <c r="H212" s="26">
        <v>7.4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38</v>
      </c>
      <c r="D214" s="23" t="s">
        <v>28</v>
      </c>
      <c r="E214" s="23" t="s">
        <v>28</v>
      </c>
      <c r="F214" s="23" t="s">
        <v>28</v>
      </c>
      <c r="G214" s="23" t="s">
        <v>38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28</v>
      </c>
      <c r="E215" s="23" t="s">
        <v>28</v>
      </c>
      <c r="F215" s="23" t="s">
        <v>28</v>
      </c>
      <c r="G215" s="23" t="s">
        <v>38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28</v>
      </c>
      <c r="E216" s="23" t="s">
        <v>28</v>
      </c>
      <c r="F216" s="23" t="s">
        <v>28</v>
      </c>
      <c r="G216" s="23">
        <v>2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20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237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28</v>
      </c>
      <c r="D9" s="20" t="s">
        <v>28</v>
      </c>
      <c r="E9" s="20" t="s">
        <v>28</v>
      </c>
      <c r="F9" s="20" t="s">
        <v>28</v>
      </c>
      <c r="G9" s="20">
        <v>2398</v>
      </c>
      <c r="H9" s="20" t="s">
        <v>28</v>
      </c>
    </row>
    <row r="10" spans="1:8" ht="30">
      <c r="A10" s="21" t="s">
        <v>24</v>
      </c>
      <c r="B10" s="22" t="s">
        <v>23</v>
      </c>
      <c r="C10" s="23" t="s">
        <v>28</v>
      </c>
      <c r="D10" s="23" t="s">
        <v>28</v>
      </c>
      <c r="E10" s="23" t="s">
        <v>28</v>
      </c>
      <c r="F10" s="23" t="s">
        <v>28</v>
      </c>
      <c r="G10" s="23">
        <v>2219</v>
      </c>
      <c r="H10" s="23" t="s">
        <v>28</v>
      </c>
    </row>
    <row r="11" spans="1:8" ht="45">
      <c r="A11" s="24" t="s">
        <v>25</v>
      </c>
      <c r="B11" s="25" t="s">
        <v>23</v>
      </c>
      <c r="C11" s="26" t="s">
        <v>28</v>
      </c>
      <c r="D11" s="26" t="s">
        <v>28</v>
      </c>
      <c r="E11" s="26" t="s">
        <v>28</v>
      </c>
      <c r="F11" s="26" t="s">
        <v>28</v>
      </c>
      <c r="G11" s="26">
        <v>92.5</v>
      </c>
      <c r="H11" s="26" t="s">
        <v>28</v>
      </c>
    </row>
    <row r="12" spans="1:8" ht="25.5">
      <c r="A12" s="27" t="s">
        <v>26</v>
      </c>
      <c r="B12" s="20" t="s">
        <v>23</v>
      </c>
      <c r="C12" s="20" t="s">
        <v>28</v>
      </c>
      <c r="D12" s="20" t="s">
        <v>28</v>
      </c>
      <c r="E12" s="20" t="s">
        <v>28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28</v>
      </c>
      <c r="D13" s="23" t="s">
        <v>28</v>
      </c>
      <c r="E13" s="23" t="s">
        <v>28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28</v>
      </c>
      <c r="D14" s="23" t="s">
        <v>28</v>
      </c>
      <c r="E14" s="23" t="s">
        <v>28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167.9</v>
      </c>
      <c r="C16" s="30" t="s">
        <v>28</v>
      </c>
      <c r="D16" s="30" t="s">
        <v>28</v>
      </c>
      <c r="E16" s="30" t="s">
        <v>28</v>
      </c>
      <c r="F16" s="30" t="s">
        <v>28</v>
      </c>
      <c r="G16" s="30">
        <v>167.9</v>
      </c>
      <c r="H16" s="30" t="s">
        <v>28</v>
      </c>
    </row>
    <row r="17" spans="1:8">
      <c r="A17" s="31" t="s">
        <v>32</v>
      </c>
      <c r="B17" s="26">
        <v>118.6</v>
      </c>
      <c r="C17" s="26" t="s">
        <v>28</v>
      </c>
      <c r="D17" s="26" t="s">
        <v>28</v>
      </c>
      <c r="E17" s="26" t="s">
        <v>28</v>
      </c>
      <c r="F17" s="26" t="s">
        <v>28</v>
      </c>
      <c r="G17" s="26">
        <v>118.6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77.3</v>
      </c>
      <c r="C19" s="26" t="s">
        <v>28</v>
      </c>
      <c r="D19" s="26" t="s">
        <v>28</v>
      </c>
      <c r="E19" s="26" t="s">
        <v>28</v>
      </c>
      <c r="F19" s="26" t="s">
        <v>28</v>
      </c>
      <c r="G19" s="26">
        <v>77.3</v>
      </c>
      <c r="H19" s="26" t="s">
        <v>28</v>
      </c>
    </row>
    <row r="20" spans="1:8">
      <c r="A20" s="32" t="s">
        <v>35</v>
      </c>
      <c r="B20" s="26" t="s">
        <v>28</v>
      </c>
      <c r="C20" s="26" t="s">
        <v>28</v>
      </c>
      <c r="D20" s="26" t="s">
        <v>28</v>
      </c>
      <c r="E20" s="26" t="s">
        <v>28</v>
      </c>
      <c r="F20" s="26" t="s">
        <v>28</v>
      </c>
      <c r="G20" s="26" t="s">
        <v>28</v>
      </c>
      <c r="H20" s="26" t="s">
        <v>28</v>
      </c>
    </row>
    <row r="21" spans="1:8">
      <c r="A21" s="32" t="s">
        <v>36</v>
      </c>
      <c r="B21" s="26" t="s">
        <v>28</v>
      </c>
      <c r="C21" s="26" t="s">
        <v>28</v>
      </c>
      <c r="D21" s="26" t="s">
        <v>28</v>
      </c>
      <c r="E21" s="26" t="s">
        <v>28</v>
      </c>
      <c r="F21" s="26" t="s">
        <v>28</v>
      </c>
      <c r="G21" s="26" t="s">
        <v>28</v>
      </c>
      <c r="H21" s="26" t="s">
        <v>28</v>
      </c>
    </row>
    <row r="22" spans="1:8">
      <c r="A22" s="32" t="s">
        <v>37</v>
      </c>
      <c r="B22" s="26">
        <v>22.4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22.4</v>
      </c>
      <c r="H22" s="26" t="s">
        <v>28</v>
      </c>
    </row>
    <row r="23" spans="1:8">
      <c r="A23" s="32" t="s">
        <v>39</v>
      </c>
      <c r="B23" s="26">
        <v>18.8</v>
      </c>
      <c r="C23" s="26" t="s">
        <v>28</v>
      </c>
      <c r="D23" s="26" t="s">
        <v>28</v>
      </c>
      <c r="E23" s="26" t="s">
        <v>28</v>
      </c>
      <c r="F23" s="26" t="s">
        <v>28</v>
      </c>
      <c r="G23" s="26">
        <v>18.8</v>
      </c>
      <c r="H23" s="26" t="s">
        <v>28</v>
      </c>
    </row>
    <row r="24" spans="1:8" ht="30">
      <c r="A24" s="33" t="s">
        <v>40</v>
      </c>
      <c r="B24" s="26">
        <v>99.8</v>
      </c>
      <c r="C24" s="26" t="s">
        <v>28</v>
      </c>
      <c r="D24" s="26" t="s">
        <v>28</v>
      </c>
      <c r="E24" s="26" t="s">
        <v>28</v>
      </c>
      <c r="F24" s="26" t="s">
        <v>28</v>
      </c>
      <c r="G24" s="26">
        <v>99.8</v>
      </c>
      <c r="H24" s="26" t="s">
        <v>28</v>
      </c>
    </row>
    <row r="25" spans="1:8" ht="45">
      <c r="A25" s="21" t="s">
        <v>41</v>
      </c>
      <c r="B25" s="26">
        <v>84.1</v>
      </c>
      <c r="C25" s="26" t="s">
        <v>28</v>
      </c>
      <c r="D25" s="26" t="s">
        <v>28</v>
      </c>
      <c r="E25" s="26" t="s">
        <v>28</v>
      </c>
      <c r="F25" s="26" t="s">
        <v>28</v>
      </c>
      <c r="G25" s="26">
        <v>84.1</v>
      </c>
      <c r="H25" s="26" t="s">
        <v>28</v>
      </c>
    </row>
    <row r="26" spans="1:8" ht="25.5">
      <c r="A26" s="18" t="s">
        <v>42</v>
      </c>
      <c r="B26" s="30">
        <v>75.5</v>
      </c>
      <c r="C26" s="30" t="s">
        <v>28</v>
      </c>
      <c r="D26" s="30" t="s">
        <v>28</v>
      </c>
      <c r="E26" s="30" t="s">
        <v>28</v>
      </c>
      <c r="F26" s="30" t="s">
        <v>28</v>
      </c>
      <c r="G26" s="30" t="s">
        <v>38</v>
      </c>
      <c r="H26" s="30" t="s">
        <v>28</v>
      </c>
    </row>
    <row r="27" spans="1:8" ht="30">
      <c r="A27" s="34" t="s">
        <v>43</v>
      </c>
      <c r="B27" s="26" t="s">
        <v>28</v>
      </c>
      <c r="C27" s="26" t="s">
        <v>28</v>
      </c>
      <c r="D27" s="26" t="s">
        <v>28</v>
      </c>
      <c r="E27" s="26" t="s">
        <v>28</v>
      </c>
      <c r="F27" s="26" t="s">
        <v>28</v>
      </c>
      <c r="G27" s="26" t="s">
        <v>28</v>
      </c>
      <c r="H27" s="26" t="s">
        <v>28</v>
      </c>
    </row>
    <row r="28" spans="1:8" ht="30">
      <c r="A28" s="35" t="s">
        <v>44</v>
      </c>
      <c r="B28" s="26" t="s">
        <v>28</v>
      </c>
      <c r="C28" s="26" t="s">
        <v>28</v>
      </c>
      <c r="D28" s="26" t="s">
        <v>28</v>
      </c>
      <c r="E28" s="26" t="s">
        <v>28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28</v>
      </c>
      <c r="C30" s="26" t="s">
        <v>28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28</v>
      </c>
      <c r="C31" s="26" t="s">
        <v>28</v>
      </c>
      <c r="D31" s="26" t="s">
        <v>28</v>
      </c>
      <c r="E31" s="26" t="s">
        <v>28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28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28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28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28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64.099999999999994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64.099999999999994</v>
      </c>
      <c r="H51" s="26" t="s">
        <v>28</v>
      </c>
    </row>
    <row r="52" spans="1:8">
      <c r="A52" s="38" t="s">
        <v>68</v>
      </c>
      <c r="B52" s="26">
        <v>11.4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8.4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8.4</v>
      </c>
      <c r="H53" s="26" t="s">
        <v>28</v>
      </c>
    </row>
    <row r="54" spans="1:8" ht="30">
      <c r="A54" s="24" t="s">
        <v>70</v>
      </c>
      <c r="B54" s="26" t="s">
        <v>38</v>
      </c>
      <c r="C54" s="26" t="s">
        <v>28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 t="s">
        <v>28</v>
      </c>
    </row>
    <row r="56" spans="1:8">
      <c r="A56" s="24" t="s">
        <v>72</v>
      </c>
      <c r="B56" s="26">
        <v>0.5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28</v>
      </c>
    </row>
    <row r="57" spans="1:8">
      <c r="A57" s="24" t="s">
        <v>73</v>
      </c>
      <c r="B57" s="26">
        <v>1.1000000000000001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1.1000000000000001</v>
      </c>
      <c r="H57" s="26" t="s">
        <v>28</v>
      </c>
    </row>
    <row r="58" spans="1:8">
      <c r="A58" s="24" t="s">
        <v>74</v>
      </c>
      <c r="B58" s="26">
        <v>0.6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0.6</v>
      </c>
      <c r="H58" s="26" t="s">
        <v>28</v>
      </c>
    </row>
    <row r="59" spans="1:8">
      <c r="A59" s="24" t="s">
        <v>75</v>
      </c>
      <c r="B59" s="26">
        <v>0.9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0.9</v>
      </c>
      <c r="H59" s="26" t="s">
        <v>28</v>
      </c>
    </row>
    <row r="60" spans="1:8">
      <c r="A60" s="40" t="s">
        <v>76</v>
      </c>
      <c r="B60" s="26">
        <v>1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1</v>
      </c>
      <c r="H60" s="26" t="s">
        <v>28</v>
      </c>
    </row>
    <row r="61" spans="1:8">
      <c r="A61" s="24" t="s">
        <v>77</v>
      </c>
      <c r="B61" s="26">
        <v>0.5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0.5</v>
      </c>
      <c r="H61" s="26" t="s">
        <v>28</v>
      </c>
    </row>
    <row r="62" spans="1:8">
      <c r="A62" s="40" t="s">
        <v>78</v>
      </c>
      <c r="B62" s="26">
        <v>0.6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0.6</v>
      </c>
      <c r="H62" s="26" t="s">
        <v>28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 t="s">
        <v>28</v>
      </c>
      <c r="C64" s="26" t="s">
        <v>28</v>
      </c>
      <c r="D64" s="26" t="s">
        <v>28</v>
      </c>
      <c r="E64" s="26" t="s">
        <v>28</v>
      </c>
      <c r="F64" s="26" t="s">
        <v>28</v>
      </c>
      <c r="G64" s="26" t="s">
        <v>28</v>
      </c>
      <c r="H64" s="26" t="s">
        <v>28</v>
      </c>
    </row>
    <row r="65" spans="1:8" ht="30">
      <c r="A65" s="36" t="s">
        <v>81</v>
      </c>
      <c r="B65" s="26" t="s">
        <v>28</v>
      </c>
      <c r="C65" s="26" t="s">
        <v>28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28</v>
      </c>
      <c r="C66" s="26" t="s">
        <v>28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 t="s">
        <v>28</v>
      </c>
      <c r="C71" s="26" t="s">
        <v>28</v>
      </c>
      <c r="D71" s="26" t="s">
        <v>28</v>
      </c>
      <c r="E71" s="26" t="s">
        <v>28</v>
      </c>
      <c r="F71" s="26" t="s">
        <v>28</v>
      </c>
      <c r="G71" s="26" t="s">
        <v>28</v>
      </c>
      <c r="H71" s="26" t="s">
        <v>28</v>
      </c>
    </row>
    <row r="72" spans="1:8" ht="30">
      <c r="A72" s="35" t="s">
        <v>44</v>
      </c>
      <c r="B72" s="26" t="s">
        <v>28</v>
      </c>
      <c r="C72" s="26" t="s">
        <v>28</v>
      </c>
      <c r="D72" s="26" t="s">
        <v>28</v>
      </c>
      <c r="E72" s="26" t="s">
        <v>28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28</v>
      </c>
      <c r="C74" s="26" t="s">
        <v>28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 t="s">
        <v>28</v>
      </c>
      <c r="C75" s="26" t="s">
        <v>28</v>
      </c>
      <c r="D75" s="26" t="s">
        <v>28</v>
      </c>
      <c r="E75" s="26" t="s">
        <v>28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28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 t="s">
        <v>28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28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28</v>
      </c>
      <c r="C86" s="26" t="s">
        <v>28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84.9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84.9</v>
      </c>
      <c r="H95" s="26" t="s">
        <v>28</v>
      </c>
    </row>
    <row r="96" spans="1:8">
      <c r="A96" s="38" t="s">
        <v>68</v>
      </c>
      <c r="B96" s="26">
        <v>15.1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15.1</v>
      </c>
      <c r="H96" s="26" t="s">
        <v>28</v>
      </c>
    </row>
    <row r="97" spans="1:8" ht="25.5">
      <c r="A97" s="39" t="s">
        <v>90</v>
      </c>
      <c r="B97" s="26">
        <v>11.1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11.1</v>
      </c>
      <c r="H97" s="26" t="s">
        <v>28</v>
      </c>
    </row>
    <row r="98" spans="1:8" ht="30">
      <c r="A98" s="24" t="s">
        <v>70</v>
      </c>
      <c r="B98" s="26">
        <v>2.7</v>
      </c>
      <c r="C98" s="26" t="s">
        <v>28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28</v>
      </c>
    </row>
    <row r="99" spans="1:8">
      <c r="A99" s="24" t="s">
        <v>71</v>
      </c>
      <c r="B99" s="26">
        <v>0.1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0.7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 t="s">
        <v>28</v>
      </c>
    </row>
    <row r="101" spans="1:8">
      <c r="A101" s="24" t="s">
        <v>73</v>
      </c>
      <c r="B101" s="26">
        <v>1.5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1.5</v>
      </c>
      <c r="H101" s="26" t="s">
        <v>28</v>
      </c>
    </row>
    <row r="102" spans="1:8">
      <c r="A102" s="24" t="s">
        <v>74</v>
      </c>
      <c r="B102" s="26">
        <v>0.7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0.7</v>
      </c>
      <c r="H102" s="26" t="s">
        <v>28</v>
      </c>
    </row>
    <row r="103" spans="1:8">
      <c r="A103" s="24" t="s">
        <v>75</v>
      </c>
      <c r="B103" s="26">
        <v>1.2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1.2</v>
      </c>
      <c r="H103" s="26" t="s">
        <v>28</v>
      </c>
    </row>
    <row r="104" spans="1:8">
      <c r="A104" s="40" t="s">
        <v>76</v>
      </c>
      <c r="B104" s="26">
        <v>1.3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1.3</v>
      </c>
      <c r="H104" s="26" t="s">
        <v>28</v>
      </c>
    </row>
    <row r="105" spans="1:8">
      <c r="A105" s="24" t="s">
        <v>77</v>
      </c>
      <c r="B105" s="26">
        <v>0.6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0.6</v>
      </c>
      <c r="H105" s="26" t="s">
        <v>28</v>
      </c>
    </row>
    <row r="106" spans="1:8">
      <c r="A106" s="40" t="s">
        <v>78</v>
      </c>
      <c r="B106" s="26">
        <v>0.8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0.8</v>
      </c>
      <c r="H106" s="26" t="s">
        <v>28</v>
      </c>
    </row>
    <row r="107" spans="1:8">
      <c r="A107" s="36" t="s">
        <v>91</v>
      </c>
      <c r="B107" s="26">
        <v>0.1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 t="s">
        <v>28</v>
      </c>
    </row>
    <row r="108" spans="1:8">
      <c r="A108" s="41" t="s">
        <v>80</v>
      </c>
      <c r="B108" s="26" t="s">
        <v>28</v>
      </c>
      <c r="C108" s="26" t="s">
        <v>28</v>
      </c>
      <c r="D108" s="26" t="s">
        <v>28</v>
      </c>
      <c r="E108" s="26" t="s">
        <v>28</v>
      </c>
      <c r="F108" s="26" t="s">
        <v>28</v>
      </c>
      <c r="G108" s="26" t="s">
        <v>28</v>
      </c>
      <c r="H108" s="26" t="s">
        <v>28</v>
      </c>
    </row>
    <row r="109" spans="1:8" ht="30">
      <c r="A109" s="36" t="s">
        <v>81</v>
      </c>
      <c r="B109" s="26" t="s">
        <v>28</v>
      </c>
      <c r="C109" s="26" t="s">
        <v>28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 t="s">
        <v>28</v>
      </c>
      <c r="C110" s="26" t="s">
        <v>28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22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22</v>
      </c>
      <c r="H114" s="30" t="s">
        <v>28</v>
      </c>
    </row>
    <row r="115" spans="1:8" ht="30">
      <c r="A115" s="41" t="s">
        <v>93</v>
      </c>
      <c r="B115" s="26">
        <v>3.9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3.9</v>
      </c>
      <c r="H115" s="26" t="s">
        <v>28</v>
      </c>
    </row>
    <row r="116" spans="1:8" ht="30">
      <c r="A116" s="24" t="s">
        <v>94</v>
      </c>
      <c r="B116" s="26">
        <v>3.4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3.4</v>
      </c>
      <c r="H116" s="26" t="s">
        <v>28</v>
      </c>
    </row>
    <row r="117" spans="1:8">
      <c r="A117" s="24" t="s">
        <v>95</v>
      </c>
      <c r="B117" s="26">
        <v>0.5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0.5</v>
      </c>
      <c r="H117" s="26" t="s">
        <v>28</v>
      </c>
    </row>
    <row r="118" spans="1:8">
      <c r="A118" s="41" t="s">
        <v>96</v>
      </c>
      <c r="B118" s="26">
        <v>9.1999999999999993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9.1999999999999993</v>
      </c>
      <c r="H118" s="26" t="s">
        <v>28</v>
      </c>
    </row>
    <row r="119" spans="1:8" ht="30">
      <c r="A119" s="24" t="s">
        <v>97</v>
      </c>
      <c r="B119" s="26">
        <v>1.3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1.3</v>
      </c>
      <c r="H119" s="26" t="s">
        <v>28</v>
      </c>
    </row>
    <row r="120" spans="1:8">
      <c r="A120" s="24" t="s">
        <v>98</v>
      </c>
      <c r="B120" s="26">
        <v>7.9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7.9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8.8000000000000007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8.8000000000000007</v>
      </c>
      <c r="H128" s="26" t="s">
        <v>28</v>
      </c>
    </row>
    <row r="129" spans="1:8" ht="30">
      <c r="A129" s="24" t="s">
        <v>107</v>
      </c>
      <c r="B129" s="26">
        <v>1.4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1.4</v>
      </c>
      <c r="H129" s="26" t="s">
        <v>28</v>
      </c>
    </row>
    <row r="130" spans="1:8">
      <c r="A130" s="24" t="s">
        <v>108</v>
      </c>
      <c r="B130" s="26">
        <v>2.6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2.6</v>
      </c>
      <c r="H130" s="26" t="s">
        <v>28</v>
      </c>
    </row>
    <row r="131" spans="1:8">
      <c r="A131" s="24" t="s">
        <v>109</v>
      </c>
      <c r="B131" s="26">
        <v>1.6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1.6</v>
      </c>
      <c r="H131" s="26" t="s">
        <v>28</v>
      </c>
    </row>
    <row r="132" spans="1:8">
      <c r="A132" s="24" t="s">
        <v>110</v>
      </c>
      <c r="B132" s="26">
        <v>0.3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0.3</v>
      </c>
      <c r="H132" s="26" t="s">
        <v>28</v>
      </c>
    </row>
    <row r="133" spans="1:8">
      <c r="A133" s="24" t="s">
        <v>111</v>
      </c>
      <c r="B133" s="26">
        <v>0.4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0.4</v>
      </c>
      <c r="H133" s="26" t="s">
        <v>28</v>
      </c>
    </row>
    <row r="134" spans="1:8">
      <c r="A134" s="24" t="s">
        <v>112</v>
      </c>
      <c r="B134" s="26">
        <v>0.5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0.5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17.899999999999999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17.899999999999999</v>
      </c>
      <c r="H136" s="26" t="s">
        <v>28</v>
      </c>
    </row>
    <row r="137" spans="1:8">
      <c r="A137" s="41" t="s">
        <v>115</v>
      </c>
      <c r="B137" s="26">
        <v>41.9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41.9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40.200000000000003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40.200000000000003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 t="s">
        <v>38</v>
      </c>
      <c r="C144" s="23" t="s">
        <v>28</v>
      </c>
      <c r="D144" s="23" t="s">
        <v>28</v>
      </c>
      <c r="E144" s="23" t="s">
        <v>28</v>
      </c>
      <c r="F144" s="23" t="s">
        <v>28</v>
      </c>
      <c r="G144" s="23" t="s">
        <v>38</v>
      </c>
      <c r="H144" s="23" t="s">
        <v>28</v>
      </c>
    </row>
    <row r="145" spans="1:8">
      <c r="A145" s="49" t="s">
        <v>123</v>
      </c>
      <c r="B145" s="23" t="s">
        <v>38</v>
      </c>
      <c r="C145" s="23" t="s">
        <v>28</v>
      </c>
      <c r="D145" s="23" t="s">
        <v>28</v>
      </c>
      <c r="E145" s="23" t="s">
        <v>28</v>
      </c>
      <c r="F145" s="23" t="s">
        <v>28</v>
      </c>
      <c r="G145" s="23" t="s">
        <v>38</v>
      </c>
      <c r="H145" s="23" t="s">
        <v>28</v>
      </c>
    </row>
    <row r="146" spans="1:8">
      <c r="A146" s="50" t="s">
        <v>124</v>
      </c>
      <c r="B146" s="23" t="s">
        <v>38</v>
      </c>
      <c r="C146" s="23" t="s">
        <v>28</v>
      </c>
      <c r="D146" s="23" t="s">
        <v>28</v>
      </c>
      <c r="E146" s="23" t="s">
        <v>28</v>
      </c>
      <c r="F146" s="23" t="s">
        <v>28</v>
      </c>
      <c r="G146" s="23" t="s">
        <v>38</v>
      </c>
      <c r="H146" s="23" t="s">
        <v>28</v>
      </c>
    </row>
    <row r="147" spans="1:8">
      <c r="A147" s="51" t="s">
        <v>125</v>
      </c>
      <c r="B147" s="23" t="s">
        <v>38</v>
      </c>
      <c r="C147" s="23" t="s">
        <v>28</v>
      </c>
      <c r="D147" s="23" t="s">
        <v>28</v>
      </c>
      <c r="E147" s="23" t="s">
        <v>28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 t="s">
        <v>28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 t="s">
        <v>28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 t="s">
        <v>38</v>
      </c>
      <c r="C150" s="23" t="s">
        <v>28</v>
      </c>
      <c r="D150" s="23" t="s">
        <v>28</v>
      </c>
      <c r="E150" s="23" t="s">
        <v>28</v>
      </c>
      <c r="F150" s="23" t="s">
        <v>28</v>
      </c>
      <c r="G150" s="23" t="s">
        <v>38</v>
      </c>
      <c r="H150" s="23" t="s">
        <v>28</v>
      </c>
    </row>
    <row r="151" spans="1:8">
      <c r="A151" s="55" t="s">
        <v>129</v>
      </c>
      <c r="B151" s="23">
        <v>102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>
        <v>102</v>
      </c>
      <c r="H151" s="23" t="s">
        <v>28</v>
      </c>
    </row>
    <row r="152" spans="1:8">
      <c r="A152" s="56" t="s">
        <v>130</v>
      </c>
      <c r="B152" s="23" t="s">
        <v>38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 t="s">
        <v>38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3928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3928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3251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3251</v>
      </c>
      <c r="H157" s="23" t="s">
        <v>28</v>
      </c>
    </row>
    <row r="158" spans="1:8" ht="25.5">
      <c r="A158" s="58" t="s">
        <v>135</v>
      </c>
      <c r="B158" s="23">
        <v>1540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1540</v>
      </c>
      <c r="H158" s="23" t="s">
        <v>28</v>
      </c>
    </row>
    <row r="159" spans="1:8">
      <c r="A159" s="59" t="s">
        <v>136</v>
      </c>
      <c r="B159" s="23">
        <v>2027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2027</v>
      </c>
      <c r="H159" s="23" t="s">
        <v>28</v>
      </c>
    </row>
    <row r="160" spans="1:8">
      <c r="A160" s="60" t="s">
        <v>137</v>
      </c>
      <c r="B160" s="23">
        <v>1224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1224</v>
      </c>
      <c r="H160" s="23" t="s">
        <v>28</v>
      </c>
    </row>
    <row r="161" spans="1:8">
      <c r="A161" s="61" t="s">
        <v>138</v>
      </c>
      <c r="B161" s="23" t="s">
        <v>38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171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171</v>
      </c>
      <c r="H162" s="23" t="s">
        <v>28</v>
      </c>
    </row>
    <row r="163" spans="1:8">
      <c r="A163" s="61" t="s">
        <v>140</v>
      </c>
      <c r="B163" s="23">
        <v>266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266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 t="s">
        <v>28</v>
      </c>
      <c r="C169" s="23" t="s">
        <v>28</v>
      </c>
      <c r="D169" s="23" t="s">
        <v>28</v>
      </c>
      <c r="E169" s="23" t="s">
        <v>28</v>
      </c>
      <c r="F169" s="23" t="s">
        <v>28</v>
      </c>
      <c r="G169" s="23" t="s">
        <v>28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744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744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 t="s">
        <v>28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 t="s">
        <v>28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 t="s">
        <v>28</v>
      </c>
      <c r="C185" s="23" t="s">
        <v>28</v>
      </c>
      <c r="D185" s="23" t="s">
        <v>28</v>
      </c>
      <c r="E185" s="23" t="s">
        <v>28</v>
      </c>
      <c r="F185" s="23" t="s">
        <v>28</v>
      </c>
      <c r="G185" s="23" t="s">
        <v>28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 t="s">
        <v>28</v>
      </c>
      <c r="C187" s="23" t="s">
        <v>28</v>
      </c>
      <c r="D187" s="23" t="s">
        <v>28</v>
      </c>
      <c r="E187" s="23" t="s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28</v>
      </c>
      <c r="C191" s="23" t="s">
        <v>28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28</v>
      </c>
      <c r="C193" s="23" t="s">
        <v>28</v>
      </c>
      <c r="D193" s="23" t="s">
        <v>28</v>
      </c>
      <c r="E193" s="23" t="s">
        <v>28</v>
      </c>
      <c r="F193" s="23" t="s">
        <v>28</v>
      </c>
      <c r="G193" s="23" t="s">
        <v>28</v>
      </c>
      <c r="H193" s="22" t="s">
        <v>23</v>
      </c>
    </row>
    <row r="194" spans="1:8">
      <c r="A194" s="60" t="s">
        <v>171</v>
      </c>
      <c r="B194" s="23">
        <v>112</v>
      </c>
      <c r="C194" s="23" t="s">
        <v>28</v>
      </c>
      <c r="D194" s="23" t="s">
        <v>28</v>
      </c>
      <c r="E194" s="23" t="s">
        <v>28</v>
      </c>
      <c r="F194" s="23" t="s">
        <v>28</v>
      </c>
      <c r="G194" s="23">
        <v>112</v>
      </c>
      <c r="H194" s="22" t="s">
        <v>23</v>
      </c>
    </row>
    <row r="195" spans="1:8">
      <c r="A195" s="60" t="s">
        <v>172</v>
      </c>
      <c r="B195" s="23">
        <v>1568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1568</v>
      </c>
      <c r="H195" s="22" t="s">
        <v>23</v>
      </c>
    </row>
    <row r="196" spans="1:8">
      <c r="A196" s="75" t="s">
        <v>173</v>
      </c>
      <c r="B196" s="23">
        <v>405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405</v>
      </c>
      <c r="H196" s="22" t="s">
        <v>23</v>
      </c>
    </row>
    <row r="197" spans="1:8">
      <c r="A197" s="76" t="s">
        <v>174</v>
      </c>
      <c r="B197" s="23" t="s">
        <v>28</v>
      </c>
      <c r="C197" s="23" t="s">
        <v>28</v>
      </c>
      <c r="D197" s="23" t="s">
        <v>28</v>
      </c>
      <c r="E197" s="23" t="s">
        <v>28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 t="s">
        <v>28</v>
      </c>
      <c r="C198" s="23" t="s">
        <v>28</v>
      </c>
      <c r="D198" s="23" t="s">
        <v>28</v>
      </c>
      <c r="E198" s="23" t="s">
        <v>28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 t="s">
        <v>28</v>
      </c>
      <c r="C199" s="23" t="s">
        <v>28</v>
      </c>
      <c r="D199" s="23" t="s">
        <v>28</v>
      </c>
      <c r="E199" s="23" t="s">
        <v>28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28</v>
      </c>
      <c r="D201" s="26" t="s">
        <v>28</v>
      </c>
      <c r="E201" s="26" t="s">
        <v>28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28</v>
      </c>
      <c r="D203" s="26" t="s">
        <v>28</v>
      </c>
      <c r="E203" s="26" t="s">
        <v>28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28</v>
      </c>
      <c r="D209" s="23" t="s">
        <v>28</v>
      </c>
      <c r="E209" s="23" t="s">
        <v>28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28</v>
      </c>
      <c r="D210" s="26" t="s">
        <v>28</v>
      </c>
      <c r="E210" s="26" t="s">
        <v>28</v>
      </c>
      <c r="F210" s="26" t="s">
        <v>28</v>
      </c>
      <c r="G210" s="26">
        <v>0.1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28</v>
      </c>
      <c r="D211" s="26" t="s">
        <v>28</v>
      </c>
      <c r="E211" s="26" t="s">
        <v>28</v>
      </c>
      <c r="F211" s="26" t="s">
        <v>28</v>
      </c>
      <c r="G211" s="26">
        <v>0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28</v>
      </c>
      <c r="D212" s="26" t="s">
        <v>28</v>
      </c>
      <c r="E212" s="26" t="s">
        <v>28</v>
      </c>
      <c r="F212" s="26" t="s">
        <v>28</v>
      </c>
      <c r="G212" s="26">
        <v>0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28</v>
      </c>
      <c r="D214" s="23" t="s">
        <v>28</v>
      </c>
      <c r="E214" s="23" t="s">
        <v>28</v>
      </c>
      <c r="F214" s="23" t="s">
        <v>28</v>
      </c>
      <c r="G214" s="23" t="s">
        <v>38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28</v>
      </c>
      <c r="D215" s="23" t="s">
        <v>28</v>
      </c>
      <c r="E215" s="23" t="s">
        <v>28</v>
      </c>
      <c r="F215" s="23" t="s">
        <v>28</v>
      </c>
      <c r="G215" s="23" t="s">
        <v>38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28</v>
      </c>
      <c r="E216" s="23" t="s">
        <v>28</v>
      </c>
      <c r="F216" s="23" t="s">
        <v>28</v>
      </c>
      <c r="G216" s="23" t="s">
        <v>38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24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238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28</v>
      </c>
      <c r="D9" s="20" t="s">
        <v>28</v>
      </c>
      <c r="E9" s="20" t="s">
        <v>28</v>
      </c>
      <c r="F9" s="20" t="s">
        <v>28</v>
      </c>
      <c r="G9" s="20">
        <v>276</v>
      </c>
      <c r="H9" s="20">
        <v>4</v>
      </c>
    </row>
    <row r="10" spans="1:8" ht="30">
      <c r="A10" s="21" t="s">
        <v>24</v>
      </c>
      <c r="B10" s="22" t="s">
        <v>23</v>
      </c>
      <c r="C10" s="23" t="s">
        <v>28</v>
      </c>
      <c r="D10" s="23" t="s">
        <v>28</v>
      </c>
      <c r="E10" s="23" t="s">
        <v>28</v>
      </c>
      <c r="F10" s="23" t="s">
        <v>28</v>
      </c>
      <c r="G10" s="23">
        <v>142</v>
      </c>
      <c r="H10" s="23">
        <v>4</v>
      </c>
    </row>
    <row r="11" spans="1:8" ht="45">
      <c r="A11" s="24" t="s">
        <v>25</v>
      </c>
      <c r="B11" s="25" t="s">
        <v>23</v>
      </c>
      <c r="C11" s="26" t="s">
        <v>28</v>
      </c>
      <c r="D11" s="26" t="s">
        <v>28</v>
      </c>
      <c r="E11" s="26" t="s">
        <v>28</v>
      </c>
      <c r="F11" s="26" t="s">
        <v>28</v>
      </c>
      <c r="G11" s="26">
        <v>51.4</v>
      </c>
      <c r="H11" s="26">
        <v>100</v>
      </c>
    </row>
    <row r="12" spans="1:8" ht="25.5">
      <c r="A12" s="27" t="s">
        <v>26</v>
      </c>
      <c r="B12" s="20" t="s">
        <v>23</v>
      </c>
      <c r="C12" s="20" t="s">
        <v>28</v>
      </c>
      <c r="D12" s="20" t="s">
        <v>28</v>
      </c>
      <c r="E12" s="20" t="s">
        <v>28</v>
      </c>
      <c r="F12" s="20" t="s">
        <v>28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 t="s">
        <v>28</v>
      </c>
      <c r="D13" s="23" t="s">
        <v>28</v>
      </c>
      <c r="E13" s="23" t="s">
        <v>28</v>
      </c>
      <c r="F13" s="23" t="s">
        <v>28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 t="s">
        <v>28</v>
      </c>
      <c r="D14" s="23" t="s">
        <v>28</v>
      </c>
      <c r="E14" s="23" t="s">
        <v>28</v>
      </c>
      <c r="F14" s="23" t="s">
        <v>28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163.6</v>
      </c>
      <c r="C16" s="30" t="s">
        <v>28</v>
      </c>
      <c r="D16" s="30" t="s">
        <v>28</v>
      </c>
      <c r="E16" s="30" t="s">
        <v>28</v>
      </c>
      <c r="F16" s="30" t="s">
        <v>28</v>
      </c>
      <c r="G16" s="30" t="s">
        <v>38</v>
      </c>
      <c r="H16" s="30" t="s">
        <v>38</v>
      </c>
    </row>
    <row r="17" spans="1:8">
      <c r="A17" s="31" t="s">
        <v>32</v>
      </c>
      <c r="B17" s="26">
        <v>82.2</v>
      </c>
      <c r="C17" s="26" t="s">
        <v>28</v>
      </c>
      <c r="D17" s="26" t="s">
        <v>28</v>
      </c>
      <c r="E17" s="26" t="s">
        <v>28</v>
      </c>
      <c r="F17" s="26" t="s">
        <v>28</v>
      </c>
      <c r="G17" s="26" t="s">
        <v>38</v>
      </c>
      <c r="H17" s="26" t="s">
        <v>38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22.1</v>
      </c>
      <c r="C19" s="26" t="s">
        <v>28</v>
      </c>
      <c r="D19" s="26" t="s">
        <v>28</v>
      </c>
      <c r="E19" s="26" t="s">
        <v>28</v>
      </c>
      <c r="F19" s="26" t="s">
        <v>28</v>
      </c>
      <c r="G19" s="26">
        <v>2.7</v>
      </c>
      <c r="H19" s="26">
        <v>19.3</v>
      </c>
    </row>
    <row r="20" spans="1:8">
      <c r="A20" s="32" t="s">
        <v>35</v>
      </c>
      <c r="B20" s="26" t="s">
        <v>38</v>
      </c>
      <c r="C20" s="26" t="s">
        <v>28</v>
      </c>
      <c r="D20" s="26" t="s">
        <v>28</v>
      </c>
      <c r="E20" s="26" t="s">
        <v>28</v>
      </c>
      <c r="F20" s="26" t="s">
        <v>28</v>
      </c>
      <c r="G20" s="26" t="s">
        <v>38</v>
      </c>
      <c r="H20" s="26" t="s">
        <v>28</v>
      </c>
    </row>
    <row r="21" spans="1:8">
      <c r="A21" s="32" t="s">
        <v>36</v>
      </c>
      <c r="B21" s="26" t="s">
        <v>28</v>
      </c>
      <c r="C21" s="26" t="s">
        <v>28</v>
      </c>
      <c r="D21" s="26" t="s">
        <v>28</v>
      </c>
      <c r="E21" s="26" t="s">
        <v>28</v>
      </c>
      <c r="F21" s="26" t="s">
        <v>28</v>
      </c>
      <c r="G21" s="26" t="s">
        <v>28</v>
      </c>
      <c r="H21" s="26" t="s">
        <v>28</v>
      </c>
    </row>
    <row r="22" spans="1:8">
      <c r="A22" s="32" t="s">
        <v>37</v>
      </c>
      <c r="B22" s="26">
        <v>23.6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2.8</v>
      </c>
      <c r="H22" s="26">
        <v>20.8</v>
      </c>
    </row>
    <row r="23" spans="1:8">
      <c r="A23" s="32" t="s">
        <v>39</v>
      </c>
      <c r="B23" s="26">
        <v>36.4</v>
      </c>
      <c r="C23" s="26" t="s">
        <v>28</v>
      </c>
      <c r="D23" s="26" t="s">
        <v>28</v>
      </c>
      <c r="E23" s="26" t="s">
        <v>28</v>
      </c>
      <c r="F23" s="26" t="s">
        <v>28</v>
      </c>
      <c r="G23" s="26" t="s">
        <v>38</v>
      </c>
      <c r="H23" s="26" t="s">
        <v>38</v>
      </c>
    </row>
    <row r="24" spans="1:8" ht="30">
      <c r="A24" s="33" t="s">
        <v>40</v>
      </c>
      <c r="B24" s="26">
        <v>45.7</v>
      </c>
      <c r="C24" s="26" t="s">
        <v>28</v>
      </c>
      <c r="D24" s="26" t="s">
        <v>28</v>
      </c>
      <c r="E24" s="26" t="s">
        <v>28</v>
      </c>
      <c r="F24" s="26" t="s">
        <v>28</v>
      </c>
      <c r="G24" s="26" t="s">
        <v>38</v>
      </c>
      <c r="H24" s="26" t="s">
        <v>38</v>
      </c>
    </row>
    <row r="25" spans="1:8" ht="45">
      <c r="A25" s="21" t="s">
        <v>41</v>
      </c>
      <c r="B25" s="26">
        <v>55.7</v>
      </c>
      <c r="C25" s="26" t="s">
        <v>28</v>
      </c>
      <c r="D25" s="26" t="s">
        <v>28</v>
      </c>
      <c r="E25" s="26" t="s">
        <v>28</v>
      </c>
      <c r="F25" s="26" t="s">
        <v>28</v>
      </c>
      <c r="G25" s="26">
        <v>24</v>
      </c>
      <c r="H25" s="26">
        <v>68.099999999999994</v>
      </c>
    </row>
    <row r="26" spans="1:8" ht="25.5">
      <c r="A26" s="18" t="s">
        <v>42</v>
      </c>
      <c r="B26" s="30">
        <v>22</v>
      </c>
      <c r="C26" s="30" t="s">
        <v>28</v>
      </c>
      <c r="D26" s="30" t="s">
        <v>28</v>
      </c>
      <c r="E26" s="30" t="s">
        <v>28</v>
      </c>
      <c r="F26" s="30" t="s">
        <v>28</v>
      </c>
      <c r="G26" s="30" t="s">
        <v>38</v>
      </c>
      <c r="H26" s="30" t="s">
        <v>38</v>
      </c>
    </row>
    <row r="27" spans="1:8" ht="30">
      <c r="A27" s="34" t="s">
        <v>43</v>
      </c>
      <c r="B27" s="26">
        <v>0.2</v>
      </c>
      <c r="C27" s="26" t="s">
        <v>28</v>
      </c>
      <c r="D27" s="26" t="s">
        <v>28</v>
      </c>
      <c r="E27" s="26" t="s">
        <v>28</v>
      </c>
      <c r="F27" s="26" t="s">
        <v>28</v>
      </c>
      <c r="G27" s="26" t="s">
        <v>28</v>
      </c>
      <c r="H27" s="26">
        <v>0.2</v>
      </c>
    </row>
    <row r="28" spans="1:8" ht="30">
      <c r="A28" s="35" t="s">
        <v>44</v>
      </c>
      <c r="B28" s="26" t="s">
        <v>28</v>
      </c>
      <c r="C28" s="26" t="s">
        <v>28</v>
      </c>
      <c r="D28" s="26" t="s">
        <v>28</v>
      </c>
      <c r="E28" s="26" t="s">
        <v>28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 t="s">
        <v>28</v>
      </c>
      <c r="C30" s="26" t="s">
        <v>28</v>
      </c>
      <c r="D30" s="26" t="s">
        <v>28</v>
      </c>
      <c r="E30" s="26" t="s">
        <v>28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 t="s">
        <v>28</v>
      </c>
      <c r="C31" s="26" t="s">
        <v>28</v>
      </c>
      <c r="D31" s="26" t="s">
        <v>28</v>
      </c>
      <c r="E31" s="26" t="s">
        <v>28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38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28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38</v>
      </c>
    </row>
    <row r="37" spans="1:8" ht="30">
      <c r="A37" s="24" t="s">
        <v>53</v>
      </c>
      <c r="B37" s="26" t="s">
        <v>28</v>
      </c>
      <c r="C37" s="26" t="s">
        <v>28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 t="s">
        <v>38</v>
      </c>
      <c r="C38" s="26" t="s">
        <v>28</v>
      </c>
      <c r="D38" s="26" t="s">
        <v>28</v>
      </c>
      <c r="E38" s="26" t="s">
        <v>28</v>
      </c>
      <c r="F38" s="26" t="s">
        <v>28</v>
      </c>
      <c r="G38" s="26" t="s">
        <v>28</v>
      </c>
      <c r="H38" s="26" t="s">
        <v>38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0.1</v>
      </c>
      <c r="C42" s="26" t="s">
        <v>28</v>
      </c>
      <c r="D42" s="26" t="s">
        <v>28</v>
      </c>
      <c r="E42" s="26" t="s">
        <v>28</v>
      </c>
      <c r="F42" s="26" t="s">
        <v>28</v>
      </c>
      <c r="G42" s="26" t="s">
        <v>28</v>
      </c>
      <c r="H42" s="26">
        <v>0.1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38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15.4</v>
      </c>
      <c r="C51" s="26" t="s">
        <v>28</v>
      </c>
      <c r="D51" s="26" t="s">
        <v>28</v>
      </c>
      <c r="E51" s="26" t="s">
        <v>28</v>
      </c>
      <c r="F51" s="26" t="s">
        <v>28</v>
      </c>
      <c r="G51" s="26">
        <v>1.9</v>
      </c>
      <c r="H51" s="26">
        <v>13.5</v>
      </c>
    </row>
    <row r="52" spans="1:8">
      <c r="A52" s="38" t="s">
        <v>68</v>
      </c>
      <c r="B52" s="26">
        <v>6.3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4.5999999999999996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0.5</v>
      </c>
      <c r="H53" s="26">
        <v>4.0999999999999996</v>
      </c>
    </row>
    <row r="54" spans="1:8" ht="30">
      <c r="A54" s="24" t="s">
        <v>70</v>
      </c>
      <c r="B54" s="26" t="s">
        <v>38</v>
      </c>
      <c r="C54" s="26" t="s">
        <v>28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>
        <v>0.6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>
        <v>0.2</v>
      </c>
    </row>
    <row r="56" spans="1:8">
      <c r="A56" s="24" t="s">
        <v>72</v>
      </c>
      <c r="B56" s="26">
        <v>0.2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38</v>
      </c>
    </row>
    <row r="57" spans="1:8">
      <c r="A57" s="24" t="s">
        <v>73</v>
      </c>
      <c r="B57" s="26">
        <v>0.4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0</v>
      </c>
      <c r="H57" s="26">
        <v>0.4</v>
      </c>
    </row>
    <row r="58" spans="1:8">
      <c r="A58" s="24" t="s">
        <v>74</v>
      </c>
      <c r="B58" s="26">
        <v>0.4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0</v>
      </c>
      <c r="H58" s="26">
        <v>0.3</v>
      </c>
    </row>
    <row r="59" spans="1:8">
      <c r="A59" s="24" t="s">
        <v>75</v>
      </c>
      <c r="B59" s="26">
        <v>0.6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0.1</v>
      </c>
      <c r="H59" s="26">
        <v>0.5</v>
      </c>
    </row>
    <row r="60" spans="1:8">
      <c r="A60" s="40" t="s">
        <v>76</v>
      </c>
      <c r="B60" s="26">
        <v>0.7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0.1</v>
      </c>
      <c r="H60" s="26">
        <v>0.6</v>
      </c>
    </row>
    <row r="61" spans="1:8">
      <c r="A61" s="24" t="s">
        <v>77</v>
      </c>
      <c r="B61" s="26">
        <v>0.3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0</v>
      </c>
      <c r="H61" s="26">
        <v>0.3</v>
      </c>
    </row>
    <row r="62" spans="1:8">
      <c r="A62" s="40" t="s">
        <v>78</v>
      </c>
      <c r="B62" s="26">
        <v>0.4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0</v>
      </c>
      <c r="H62" s="26">
        <v>0.4</v>
      </c>
    </row>
    <row r="63" spans="1:8">
      <c r="A63" s="36" t="s">
        <v>79</v>
      </c>
      <c r="B63" s="26">
        <v>0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28</v>
      </c>
    </row>
    <row r="64" spans="1:8">
      <c r="A64" s="41" t="s">
        <v>80</v>
      </c>
      <c r="B64" s="26" t="s">
        <v>28</v>
      </c>
      <c r="C64" s="26" t="s">
        <v>28</v>
      </c>
      <c r="D64" s="26" t="s">
        <v>28</v>
      </c>
      <c r="E64" s="26" t="s">
        <v>28</v>
      </c>
      <c r="F64" s="26" t="s">
        <v>28</v>
      </c>
      <c r="G64" s="26" t="s">
        <v>28</v>
      </c>
      <c r="H64" s="26" t="s">
        <v>28</v>
      </c>
    </row>
    <row r="65" spans="1:8" ht="30">
      <c r="A65" s="36" t="s">
        <v>81</v>
      </c>
      <c r="B65" s="26" t="s">
        <v>28</v>
      </c>
      <c r="C65" s="26" t="s">
        <v>28</v>
      </c>
      <c r="D65" s="26" t="s">
        <v>28</v>
      </c>
      <c r="E65" s="26" t="s">
        <v>28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 t="s">
        <v>28</v>
      </c>
      <c r="C66" s="26" t="s">
        <v>28</v>
      </c>
      <c r="D66" s="26" t="s">
        <v>28</v>
      </c>
      <c r="E66" s="26" t="s">
        <v>28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0.9</v>
      </c>
      <c r="C71" s="26" t="s">
        <v>28</v>
      </c>
      <c r="D71" s="26" t="s">
        <v>28</v>
      </c>
      <c r="E71" s="26" t="s">
        <v>28</v>
      </c>
      <c r="F71" s="26" t="s">
        <v>28</v>
      </c>
      <c r="G71" s="26" t="s">
        <v>28</v>
      </c>
      <c r="H71" s="26">
        <v>1</v>
      </c>
    </row>
    <row r="72" spans="1:8" ht="30">
      <c r="A72" s="35" t="s">
        <v>44</v>
      </c>
      <c r="B72" s="26" t="s">
        <v>28</v>
      </c>
      <c r="C72" s="26" t="s">
        <v>28</v>
      </c>
      <c r="D72" s="26" t="s">
        <v>28</v>
      </c>
      <c r="E72" s="26" t="s">
        <v>28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 t="s">
        <v>28</v>
      </c>
      <c r="C74" s="26" t="s">
        <v>28</v>
      </c>
      <c r="D74" s="26" t="s">
        <v>28</v>
      </c>
      <c r="E74" s="26" t="s">
        <v>28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 t="s">
        <v>28</v>
      </c>
      <c r="C75" s="26" t="s">
        <v>28</v>
      </c>
      <c r="D75" s="26" t="s">
        <v>28</v>
      </c>
      <c r="E75" s="26" t="s">
        <v>28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38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</v>
      </c>
      <c r="C80" s="26" t="s">
        <v>28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>
        <v>0</v>
      </c>
    </row>
    <row r="81" spans="1:8" ht="30">
      <c r="A81" s="24" t="s">
        <v>53</v>
      </c>
      <c r="B81" s="26" t="s">
        <v>28</v>
      </c>
      <c r="C81" s="26" t="s">
        <v>28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0.3</v>
      </c>
      <c r="C82" s="26" t="s">
        <v>28</v>
      </c>
      <c r="D82" s="26" t="s">
        <v>28</v>
      </c>
      <c r="E82" s="26" t="s">
        <v>28</v>
      </c>
      <c r="F82" s="26" t="s">
        <v>28</v>
      </c>
      <c r="G82" s="26" t="s">
        <v>28</v>
      </c>
      <c r="H82" s="26">
        <v>0.3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0.3</v>
      </c>
      <c r="C86" s="26" t="s">
        <v>28</v>
      </c>
      <c r="D86" s="26" t="s">
        <v>28</v>
      </c>
      <c r="E86" s="26" t="s">
        <v>28</v>
      </c>
      <c r="F86" s="26" t="s">
        <v>28</v>
      </c>
      <c r="G86" s="26" t="s">
        <v>28</v>
      </c>
      <c r="H86" s="26">
        <v>0.3</v>
      </c>
    </row>
    <row r="87" spans="1:8" ht="30">
      <c r="A87" s="37" t="s">
        <v>59</v>
      </c>
      <c r="B87" s="26">
        <v>0.3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>
        <v>0.3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70.099999999999994</v>
      </c>
      <c r="C95" s="26" t="s">
        <v>28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38</v>
      </c>
    </row>
    <row r="96" spans="1:8">
      <c r="A96" s="38" t="s">
        <v>68</v>
      </c>
      <c r="B96" s="26">
        <v>28.7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29.6</v>
      </c>
      <c r="H96" s="26">
        <v>28.6</v>
      </c>
    </row>
    <row r="97" spans="1:8" ht="25.5">
      <c r="A97" s="39" t="s">
        <v>90</v>
      </c>
      <c r="B97" s="26">
        <v>20.9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19.5</v>
      </c>
      <c r="H97" s="26">
        <v>21.1</v>
      </c>
    </row>
    <row r="98" spans="1:8" ht="30">
      <c r="A98" s="24" t="s">
        <v>70</v>
      </c>
      <c r="B98" s="26">
        <v>3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3.3</v>
      </c>
      <c r="H98" s="26">
        <v>3</v>
      </c>
    </row>
    <row r="99" spans="1:8">
      <c r="A99" s="24" t="s">
        <v>71</v>
      </c>
      <c r="B99" s="26">
        <v>0.9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0.7</v>
      </c>
      <c r="H99" s="26">
        <v>0.9</v>
      </c>
    </row>
    <row r="100" spans="1:8">
      <c r="A100" s="24" t="s">
        <v>72</v>
      </c>
      <c r="B100" s="26">
        <v>1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0.8</v>
      </c>
      <c r="H100" s="26">
        <v>1.1000000000000001</v>
      </c>
    </row>
    <row r="101" spans="1:8">
      <c r="A101" s="24" t="s">
        <v>73</v>
      </c>
      <c r="B101" s="26">
        <v>1.9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 t="s">
        <v>38</v>
      </c>
      <c r="H101" s="26" t="s">
        <v>38</v>
      </c>
    </row>
    <row r="102" spans="1:8">
      <c r="A102" s="24" t="s">
        <v>74</v>
      </c>
      <c r="B102" s="26">
        <v>1.8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1.5</v>
      </c>
      <c r="H102" s="26">
        <v>1.8</v>
      </c>
    </row>
    <row r="103" spans="1:8">
      <c r="A103" s="24" t="s">
        <v>75</v>
      </c>
      <c r="B103" s="26">
        <v>2.7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2.4</v>
      </c>
      <c r="H103" s="26">
        <v>2.8</v>
      </c>
    </row>
    <row r="104" spans="1:8">
      <c r="A104" s="40" t="s">
        <v>76</v>
      </c>
      <c r="B104" s="26">
        <v>3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2.5</v>
      </c>
      <c r="H104" s="26">
        <v>3.1</v>
      </c>
    </row>
    <row r="105" spans="1:8">
      <c r="A105" s="24" t="s">
        <v>77</v>
      </c>
      <c r="B105" s="26">
        <v>1.5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1.7</v>
      </c>
      <c r="H105" s="26">
        <v>1.5</v>
      </c>
    </row>
    <row r="106" spans="1:8">
      <c r="A106" s="40" t="s">
        <v>78</v>
      </c>
      <c r="B106" s="26">
        <v>1.9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1.3</v>
      </c>
      <c r="H106" s="26">
        <v>1.9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 t="s">
        <v>28</v>
      </c>
    </row>
    <row r="108" spans="1:8">
      <c r="A108" s="41" t="s">
        <v>80</v>
      </c>
      <c r="B108" s="26" t="s">
        <v>28</v>
      </c>
      <c r="C108" s="26" t="s">
        <v>28</v>
      </c>
      <c r="D108" s="26" t="s">
        <v>28</v>
      </c>
      <c r="E108" s="26" t="s">
        <v>28</v>
      </c>
      <c r="F108" s="26" t="s">
        <v>28</v>
      </c>
      <c r="G108" s="26" t="s">
        <v>28</v>
      </c>
      <c r="H108" s="26" t="s">
        <v>28</v>
      </c>
    </row>
    <row r="109" spans="1:8" ht="30">
      <c r="A109" s="36" t="s">
        <v>81</v>
      </c>
      <c r="B109" s="26" t="s">
        <v>28</v>
      </c>
      <c r="C109" s="26" t="s">
        <v>28</v>
      </c>
      <c r="D109" s="26" t="s">
        <v>28</v>
      </c>
      <c r="E109" s="26" t="s">
        <v>28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 t="s">
        <v>28</v>
      </c>
      <c r="C110" s="26" t="s">
        <v>28</v>
      </c>
      <c r="D110" s="26" t="s">
        <v>28</v>
      </c>
      <c r="E110" s="26" t="s">
        <v>28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23.5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2.7</v>
      </c>
      <c r="H114" s="30">
        <v>20.7</v>
      </c>
    </row>
    <row r="115" spans="1:8" ht="30">
      <c r="A115" s="41" t="s">
        <v>93</v>
      </c>
      <c r="B115" s="26">
        <v>6.4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</v>
      </c>
      <c r="H115" s="26">
        <v>5.4</v>
      </c>
    </row>
    <row r="116" spans="1:8" ht="30">
      <c r="A116" s="24" t="s">
        <v>94</v>
      </c>
      <c r="B116" s="26">
        <v>5.6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0.8</v>
      </c>
      <c r="H116" s="26">
        <v>4.8</v>
      </c>
    </row>
    <row r="117" spans="1:8">
      <c r="A117" s="24" t="s">
        <v>95</v>
      </c>
      <c r="B117" s="26">
        <v>0.8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7.1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0.8</v>
      </c>
      <c r="H118" s="26">
        <v>6.3</v>
      </c>
    </row>
    <row r="119" spans="1:8" ht="30">
      <c r="A119" s="24" t="s">
        <v>97</v>
      </c>
      <c r="B119" s="26">
        <v>0.6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0.1</v>
      </c>
      <c r="H119" s="26">
        <v>0.5</v>
      </c>
    </row>
    <row r="120" spans="1:8">
      <c r="A120" s="24" t="s">
        <v>98</v>
      </c>
      <c r="B120" s="26">
        <v>6.5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0.7</v>
      </c>
      <c r="H120" s="26">
        <v>5.8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10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</v>
      </c>
      <c r="H128" s="26">
        <v>9.1</v>
      </c>
    </row>
    <row r="129" spans="1:8" ht="30">
      <c r="A129" s="24" t="s">
        <v>107</v>
      </c>
      <c r="B129" s="26">
        <v>2.4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0.2</v>
      </c>
      <c r="H129" s="26">
        <v>2.2000000000000002</v>
      </c>
    </row>
    <row r="130" spans="1:8">
      <c r="A130" s="24" t="s">
        <v>108</v>
      </c>
      <c r="B130" s="26">
        <v>1.7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0.1</v>
      </c>
      <c r="H130" s="26">
        <v>1.5</v>
      </c>
    </row>
    <row r="131" spans="1:8">
      <c r="A131" s="24" t="s">
        <v>109</v>
      </c>
      <c r="B131" s="26">
        <v>1.2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0.1</v>
      </c>
      <c r="H131" s="26">
        <v>1.1000000000000001</v>
      </c>
    </row>
    <row r="132" spans="1:8">
      <c r="A132" s="24" t="s">
        <v>110</v>
      </c>
      <c r="B132" s="26">
        <v>0.6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0.1</v>
      </c>
      <c r="H132" s="26">
        <v>0.5</v>
      </c>
    </row>
    <row r="133" spans="1:8">
      <c r="A133" s="24" t="s">
        <v>111</v>
      </c>
      <c r="B133" s="26">
        <v>0.7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0.1</v>
      </c>
      <c r="H133" s="26">
        <v>0.7</v>
      </c>
    </row>
    <row r="134" spans="1:8">
      <c r="A134" s="24" t="s">
        <v>112</v>
      </c>
      <c r="B134" s="26">
        <v>0.8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0.1</v>
      </c>
      <c r="H134" s="26">
        <v>0.7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27.2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36.799999999999997</v>
      </c>
      <c r="H136" s="26">
        <v>25.9</v>
      </c>
    </row>
    <row r="137" spans="1:8">
      <c r="A137" s="41" t="s">
        <v>115</v>
      </c>
      <c r="B137" s="26">
        <v>30.2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28.1</v>
      </c>
      <c r="H137" s="26">
        <v>30.5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42.6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35.1</v>
      </c>
      <c r="H141" s="26">
        <v>43.6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>
        <v>0.1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 t="s">
        <v>28</v>
      </c>
      <c r="C144" s="23" t="s">
        <v>28</v>
      </c>
      <c r="D144" s="23" t="s">
        <v>28</v>
      </c>
      <c r="E144" s="23" t="s">
        <v>28</v>
      </c>
      <c r="F144" s="23" t="s">
        <v>28</v>
      </c>
      <c r="G144" s="23" t="s">
        <v>28</v>
      </c>
      <c r="H144" s="23" t="s">
        <v>28</v>
      </c>
    </row>
    <row r="145" spans="1:8">
      <c r="A145" s="49" t="s">
        <v>123</v>
      </c>
      <c r="B145" s="23" t="s">
        <v>28</v>
      </c>
      <c r="C145" s="23" t="s">
        <v>28</v>
      </c>
      <c r="D145" s="23" t="s">
        <v>28</v>
      </c>
      <c r="E145" s="23" t="s">
        <v>28</v>
      </c>
      <c r="F145" s="23" t="s">
        <v>28</v>
      </c>
      <c r="G145" s="23" t="s">
        <v>28</v>
      </c>
      <c r="H145" s="23" t="s">
        <v>28</v>
      </c>
    </row>
    <row r="146" spans="1:8">
      <c r="A146" s="50" t="s">
        <v>124</v>
      </c>
      <c r="B146" s="23" t="s">
        <v>28</v>
      </c>
      <c r="C146" s="23" t="s">
        <v>28</v>
      </c>
      <c r="D146" s="23" t="s">
        <v>28</v>
      </c>
      <c r="E146" s="23" t="s">
        <v>28</v>
      </c>
      <c r="F146" s="23" t="s">
        <v>28</v>
      </c>
      <c r="G146" s="23" t="s">
        <v>28</v>
      </c>
      <c r="H146" s="23" t="s">
        <v>28</v>
      </c>
    </row>
    <row r="147" spans="1:8">
      <c r="A147" s="51" t="s">
        <v>125</v>
      </c>
      <c r="B147" s="23" t="s">
        <v>28</v>
      </c>
      <c r="C147" s="23" t="s">
        <v>28</v>
      </c>
      <c r="D147" s="23" t="s">
        <v>28</v>
      </c>
      <c r="E147" s="23" t="s">
        <v>28</v>
      </c>
      <c r="F147" s="23" t="s">
        <v>28</v>
      </c>
      <c r="G147" s="23" t="s">
        <v>28</v>
      </c>
      <c r="H147" s="23" t="s">
        <v>28</v>
      </c>
    </row>
    <row r="148" spans="1:8">
      <c r="A148" s="52" t="s">
        <v>126</v>
      </c>
      <c r="B148" s="23" t="s">
        <v>28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 t="s">
        <v>28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 t="s">
        <v>28</v>
      </c>
      <c r="C150" s="23" t="s">
        <v>28</v>
      </c>
      <c r="D150" s="23" t="s">
        <v>28</v>
      </c>
      <c r="E150" s="23" t="s">
        <v>28</v>
      </c>
      <c r="F150" s="23" t="s">
        <v>28</v>
      </c>
      <c r="G150" s="23" t="s">
        <v>28</v>
      </c>
      <c r="H150" s="23" t="s">
        <v>28</v>
      </c>
    </row>
    <row r="151" spans="1:8">
      <c r="A151" s="55" t="s">
        <v>129</v>
      </c>
      <c r="B151" s="23">
        <v>16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>
        <v>16</v>
      </c>
      <c r="H151" s="23" t="s">
        <v>28</v>
      </c>
    </row>
    <row r="152" spans="1:8">
      <c r="A152" s="56" t="s">
        <v>130</v>
      </c>
      <c r="B152" s="23" t="s">
        <v>28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 t="s">
        <v>28</v>
      </c>
      <c r="H152" s="23" t="s">
        <v>28</v>
      </c>
    </row>
    <row r="153" spans="1:8">
      <c r="A153" s="56" t="s">
        <v>131</v>
      </c>
      <c r="B153" s="23">
        <v>16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16</v>
      </c>
      <c r="H153" s="23" t="s">
        <v>28</v>
      </c>
    </row>
    <row r="154" spans="1:8">
      <c r="A154" s="55" t="s">
        <v>132</v>
      </c>
      <c r="B154" s="23">
        <v>534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493</v>
      </c>
      <c r="H154" s="23">
        <v>41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>
        <v>41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363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337</v>
      </c>
      <c r="H157" s="23">
        <v>26</v>
      </c>
    </row>
    <row r="158" spans="1:8" ht="25.5">
      <c r="A158" s="58" t="s">
        <v>135</v>
      </c>
      <c r="B158" s="23">
        <v>178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153</v>
      </c>
      <c r="H158" s="23">
        <v>25</v>
      </c>
    </row>
    <row r="159" spans="1:8">
      <c r="A159" s="59" t="s">
        <v>136</v>
      </c>
      <c r="B159" s="23">
        <v>233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 t="s">
        <v>38</v>
      </c>
      <c r="H159" s="23" t="s">
        <v>38</v>
      </c>
    </row>
    <row r="160" spans="1:8">
      <c r="A160" s="60" t="s">
        <v>137</v>
      </c>
      <c r="B160" s="23">
        <v>130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 t="s">
        <v>38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38</v>
      </c>
    </row>
    <row r="162" spans="1:8">
      <c r="A162" s="61" t="s">
        <v>139</v>
      </c>
      <c r="B162" s="23" t="s">
        <v>38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 t="s">
        <v>28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28</v>
      </c>
      <c r="H163" s="23" t="s">
        <v>28</v>
      </c>
    </row>
    <row r="164" spans="1:8">
      <c r="A164" s="61" t="s">
        <v>141</v>
      </c>
      <c r="B164" s="23" t="s">
        <v>28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28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 t="s">
        <v>28</v>
      </c>
      <c r="C169" s="23" t="s">
        <v>28</v>
      </c>
      <c r="D169" s="23" t="s">
        <v>28</v>
      </c>
      <c r="E169" s="23" t="s">
        <v>28</v>
      </c>
      <c r="F169" s="23" t="s">
        <v>28</v>
      </c>
      <c r="G169" s="23" t="s">
        <v>28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113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 t="s">
        <v>38</v>
      </c>
      <c r="H176" s="23" t="s">
        <v>38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28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28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5</v>
      </c>
      <c r="C185" s="23" t="s">
        <v>28</v>
      </c>
      <c r="D185" s="23" t="s">
        <v>28</v>
      </c>
      <c r="E185" s="23" t="s">
        <v>28</v>
      </c>
      <c r="F185" s="23" t="s">
        <v>28</v>
      </c>
      <c r="G185" s="23">
        <v>5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 t="s">
        <v>28</v>
      </c>
      <c r="C187" s="23" t="s">
        <v>28</v>
      </c>
      <c r="D187" s="23" t="s">
        <v>28</v>
      </c>
      <c r="E187" s="23" t="s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28</v>
      </c>
      <c r="C191" s="23" t="s">
        <v>28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 t="s">
        <v>28</v>
      </c>
      <c r="C193" s="23" t="s">
        <v>28</v>
      </c>
      <c r="D193" s="23" t="s">
        <v>28</v>
      </c>
      <c r="E193" s="23" t="s">
        <v>28</v>
      </c>
      <c r="F193" s="23" t="s">
        <v>28</v>
      </c>
      <c r="G193" s="23" t="s">
        <v>28</v>
      </c>
      <c r="H193" s="22" t="s">
        <v>23</v>
      </c>
    </row>
    <row r="194" spans="1:8">
      <c r="A194" s="60" t="s">
        <v>171</v>
      </c>
      <c r="B194" s="23">
        <v>9</v>
      </c>
      <c r="C194" s="23" t="s">
        <v>28</v>
      </c>
      <c r="D194" s="23" t="s">
        <v>28</v>
      </c>
      <c r="E194" s="23" t="s">
        <v>28</v>
      </c>
      <c r="F194" s="23" t="s">
        <v>28</v>
      </c>
      <c r="G194" s="23">
        <v>9</v>
      </c>
      <c r="H194" s="22" t="s">
        <v>23</v>
      </c>
    </row>
    <row r="195" spans="1:8">
      <c r="A195" s="60" t="s">
        <v>172</v>
      </c>
      <c r="B195" s="23">
        <v>163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163</v>
      </c>
      <c r="H195" s="22" t="s">
        <v>23</v>
      </c>
    </row>
    <row r="196" spans="1:8">
      <c r="A196" s="75" t="s">
        <v>173</v>
      </c>
      <c r="B196" s="23">
        <v>54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54</v>
      </c>
      <c r="H196" s="22" t="s">
        <v>23</v>
      </c>
    </row>
    <row r="197" spans="1:8">
      <c r="A197" s="76" t="s">
        <v>174</v>
      </c>
      <c r="B197" s="23" t="s">
        <v>28</v>
      </c>
      <c r="C197" s="23" t="s">
        <v>28</v>
      </c>
      <c r="D197" s="23" t="s">
        <v>28</v>
      </c>
      <c r="E197" s="23" t="s">
        <v>28</v>
      </c>
      <c r="F197" s="23" t="s">
        <v>28</v>
      </c>
      <c r="G197" s="22" t="s">
        <v>23</v>
      </c>
      <c r="H197" s="22" t="s">
        <v>23</v>
      </c>
    </row>
    <row r="198" spans="1:8">
      <c r="A198" s="76" t="s">
        <v>175</v>
      </c>
      <c r="B198" s="23" t="s">
        <v>28</v>
      </c>
      <c r="C198" s="23" t="s">
        <v>28</v>
      </c>
      <c r="D198" s="23" t="s">
        <v>28</v>
      </c>
      <c r="E198" s="23" t="s">
        <v>28</v>
      </c>
      <c r="F198" s="23" t="s">
        <v>28</v>
      </c>
      <c r="G198" s="22" t="s">
        <v>23</v>
      </c>
      <c r="H198" s="22" t="s">
        <v>23</v>
      </c>
    </row>
    <row r="199" spans="1:8">
      <c r="A199" s="77" t="s">
        <v>176</v>
      </c>
      <c r="B199" s="23" t="s">
        <v>28</v>
      </c>
      <c r="C199" s="23" t="s">
        <v>28</v>
      </c>
      <c r="D199" s="23" t="s">
        <v>28</v>
      </c>
      <c r="E199" s="23" t="s">
        <v>28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 t="s">
        <v>28</v>
      </c>
      <c r="D201" s="26" t="s">
        <v>28</v>
      </c>
      <c r="E201" s="26" t="s">
        <v>28</v>
      </c>
      <c r="F201" s="26" t="s">
        <v>28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 t="s">
        <v>28</v>
      </c>
      <c r="D203" s="26" t="s">
        <v>28</v>
      </c>
      <c r="E203" s="26" t="s">
        <v>28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28</v>
      </c>
      <c r="D209" s="23" t="s">
        <v>28</v>
      </c>
      <c r="E209" s="23" t="s">
        <v>28</v>
      </c>
      <c r="F209" s="23" t="s">
        <v>28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 t="s">
        <v>28</v>
      </c>
      <c r="D210" s="26" t="s">
        <v>28</v>
      </c>
      <c r="E210" s="26" t="s">
        <v>28</v>
      </c>
      <c r="F210" s="26" t="s">
        <v>28</v>
      </c>
      <c r="G210" s="26">
        <v>0.1</v>
      </c>
      <c r="H210" s="26">
        <v>32.799999999999997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 t="s">
        <v>28</v>
      </c>
      <c r="D211" s="26" t="s">
        <v>28</v>
      </c>
      <c r="E211" s="26" t="s">
        <v>28</v>
      </c>
      <c r="F211" s="26" t="s">
        <v>28</v>
      </c>
      <c r="G211" s="26">
        <v>0.1</v>
      </c>
      <c r="H211" s="26">
        <v>14.7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 t="s">
        <v>28</v>
      </c>
      <c r="D212" s="26" t="s">
        <v>28</v>
      </c>
      <c r="E212" s="26" t="s">
        <v>28</v>
      </c>
      <c r="F212" s="26" t="s">
        <v>28</v>
      </c>
      <c r="G212" s="26">
        <v>0</v>
      </c>
      <c r="H212" s="26">
        <v>4.8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28</v>
      </c>
      <c r="D214" s="23" t="s">
        <v>28</v>
      </c>
      <c r="E214" s="23" t="s">
        <v>28</v>
      </c>
      <c r="F214" s="23" t="s">
        <v>28</v>
      </c>
      <c r="G214" s="23" t="s">
        <v>28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28</v>
      </c>
      <c r="D215" s="23" t="s">
        <v>28</v>
      </c>
      <c r="E215" s="23" t="s">
        <v>28</v>
      </c>
      <c r="F215" s="23" t="s">
        <v>28</v>
      </c>
      <c r="G215" s="23" t="s">
        <v>28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28</v>
      </c>
      <c r="E216" s="23" t="s">
        <v>28</v>
      </c>
      <c r="F216" s="23" t="s">
        <v>28</v>
      </c>
      <c r="G216" s="23" t="s">
        <v>28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29</v>
      </c>
      <c r="H217" s="23">
        <v>21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90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90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90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90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90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A4" sqref="A4:H4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201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14</v>
      </c>
      <c r="D9" s="20">
        <v>47</v>
      </c>
      <c r="E9" s="20" t="s">
        <v>38</v>
      </c>
      <c r="F9" s="20" t="s">
        <v>38</v>
      </c>
      <c r="G9" s="20">
        <v>6646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14</v>
      </c>
      <c r="D10" s="23">
        <v>28</v>
      </c>
      <c r="E10" s="23" t="s">
        <v>38</v>
      </c>
      <c r="F10" s="23" t="s">
        <v>38</v>
      </c>
      <c r="G10" s="23">
        <v>5258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100</v>
      </c>
      <c r="D11" s="26">
        <v>59.6</v>
      </c>
      <c r="E11" s="26" t="s">
        <v>38</v>
      </c>
      <c r="F11" s="26" t="s">
        <v>38</v>
      </c>
      <c r="G11" s="26">
        <v>79.099999999999994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1656</v>
      </c>
      <c r="D12" s="20">
        <v>93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1639</v>
      </c>
      <c r="D13" s="23">
        <v>93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1548</v>
      </c>
      <c r="D14" s="23">
        <v>70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91</v>
      </c>
      <c r="D15" s="23">
        <v>23</v>
      </c>
      <c r="E15" s="23">
        <v>23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238037.4</v>
      </c>
      <c r="C16" s="30">
        <v>218595</v>
      </c>
      <c r="D16" s="30">
        <v>18205.2</v>
      </c>
      <c r="E16" s="30" t="s">
        <v>38</v>
      </c>
      <c r="F16" s="30" t="s">
        <v>38</v>
      </c>
      <c r="G16" s="30">
        <v>1237.2</v>
      </c>
      <c r="H16" s="30" t="s">
        <v>28</v>
      </c>
    </row>
    <row r="17" spans="1:8">
      <c r="A17" s="31" t="s">
        <v>32</v>
      </c>
      <c r="B17" s="26">
        <v>221946.1</v>
      </c>
      <c r="C17" s="26">
        <v>206498</v>
      </c>
      <c r="D17" s="26" t="s">
        <v>38</v>
      </c>
      <c r="E17" s="26" t="s">
        <v>38</v>
      </c>
      <c r="F17" s="26" t="s">
        <v>38</v>
      </c>
      <c r="G17" s="26" t="s">
        <v>38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120188.7</v>
      </c>
      <c r="C19" s="26">
        <v>107165</v>
      </c>
      <c r="D19" s="26">
        <v>12620</v>
      </c>
      <c r="E19" s="26" t="s">
        <v>38</v>
      </c>
      <c r="F19" s="26" t="s">
        <v>38</v>
      </c>
      <c r="G19" s="26">
        <v>403.7</v>
      </c>
      <c r="H19" s="26" t="s">
        <v>28</v>
      </c>
    </row>
    <row r="20" spans="1:8">
      <c r="A20" s="32" t="s">
        <v>35</v>
      </c>
      <c r="B20" s="26">
        <v>24732.799999999999</v>
      </c>
      <c r="C20" s="26">
        <v>23761</v>
      </c>
      <c r="D20" s="26">
        <v>878.3</v>
      </c>
      <c r="E20" s="26" t="s">
        <v>38</v>
      </c>
      <c r="F20" s="26" t="s">
        <v>38</v>
      </c>
      <c r="G20" s="26">
        <v>93.5</v>
      </c>
      <c r="H20" s="26" t="s">
        <v>28</v>
      </c>
    </row>
    <row r="21" spans="1:8">
      <c r="A21" s="32" t="s">
        <v>36</v>
      </c>
      <c r="B21" s="26">
        <v>64755</v>
      </c>
      <c r="C21" s="26">
        <v>64152</v>
      </c>
      <c r="D21" s="26">
        <v>582</v>
      </c>
      <c r="E21" s="26">
        <v>582</v>
      </c>
      <c r="F21" s="26" t="s">
        <v>28</v>
      </c>
      <c r="G21" s="26">
        <v>21</v>
      </c>
      <c r="H21" s="26" t="s">
        <v>28</v>
      </c>
    </row>
    <row r="22" spans="1:8">
      <c r="A22" s="32" t="s">
        <v>37</v>
      </c>
      <c r="B22" s="26">
        <v>580.20000000000005</v>
      </c>
      <c r="C22" s="26">
        <v>551</v>
      </c>
      <c r="D22" s="26" t="s">
        <v>28</v>
      </c>
      <c r="E22" s="26" t="s">
        <v>28</v>
      </c>
      <c r="F22" s="26" t="s">
        <v>28</v>
      </c>
      <c r="G22" s="26">
        <v>29.2</v>
      </c>
      <c r="H22" s="26" t="s">
        <v>28</v>
      </c>
    </row>
    <row r="23" spans="1:8">
      <c r="A23" s="32" t="s">
        <v>39</v>
      </c>
      <c r="B23" s="26">
        <v>11689.4</v>
      </c>
      <c r="C23" s="26">
        <v>10869</v>
      </c>
      <c r="D23" s="26">
        <v>502.7</v>
      </c>
      <c r="E23" s="26">
        <v>502.7</v>
      </c>
      <c r="F23" s="26" t="s">
        <v>28</v>
      </c>
      <c r="G23" s="26">
        <v>317.7</v>
      </c>
      <c r="H23" s="26" t="s">
        <v>28</v>
      </c>
    </row>
    <row r="24" spans="1:8" ht="30">
      <c r="A24" s="33" t="s">
        <v>40</v>
      </c>
      <c r="B24" s="26">
        <v>206707.4</v>
      </c>
      <c r="C24" s="26">
        <v>193443</v>
      </c>
      <c r="D24" s="26">
        <v>12717</v>
      </c>
      <c r="E24" s="26" t="s">
        <v>38</v>
      </c>
      <c r="F24" s="26" t="s">
        <v>38</v>
      </c>
      <c r="G24" s="26">
        <v>547.4</v>
      </c>
      <c r="H24" s="26" t="s">
        <v>28</v>
      </c>
    </row>
    <row r="25" spans="1:8" ht="45">
      <c r="A25" s="21" t="s">
        <v>41</v>
      </c>
      <c r="B25" s="26">
        <v>93.1</v>
      </c>
      <c r="C25" s="26">
        <v>93.7</v>
      </c>
      <c r="D25" s="26">
        <v>87.2</v>
      </c>
      <c r="E25" s="26" t="s">
        <v>38</v>
      </c>
      <c r="F25" s="26" t="s">
        <v>38</v>
      </c>
      <c r="G25" s="26">
        <v>63.3</v>
      </c>
      <c r="H25" s="26" t="s">
        <v>28</v>
      </c>
    </row>
    <row r="26" spans="1:8" ht="25.5">
      <c r="A26" s="18" t="s">
        <v>42</v>
      </c>
      <c r="B26" s="30">
        <v>97321.9</v>
      </c>
      <c r="C26" s="30">
        <v>86273.600000000006</v>
      </c>
      <c r="D26" s="30">
        <v>10685</v>
      </c>
      <c r="E26" s="30">
        <v>10685</v>
      </c>
      <c r="F26" s="30" t="s">
        <v>28</v>
      </c>
      <c r="G26" s="30">
        <v>363.3</v>
      </c>
      <c r="H26" s="30" t="s">
        <v>28</v>
      </c>
    </row>
    <row r="27" spans="1:8" ht="30">
      <c r="A27" s="34" t="s">
        <v>43</v>
      </c>
      <c r="B27" s="26">
        <v>54581</v>
      </c>
      <c r="C27" s="26">
        <v>45037</v>
      </c>
      <c r="D27" s="26">
        <v>9544</v>
      </c>
      <c r="E27" s="26">
        <v>9544</v>
      </c>
      <c r="F27" s="26" t="s">
        <v>28</v>
      </c>
      <c r="G27" s="26">
        <v>0</v>
      </c>
      <c r="H27" s="26" t="s">
        <v>28</v>
      </c>
    </row>
    <row r="28" spans="1:8" ht="30">
      <c r="A28" s="35" t="s">
        <v>44</v>
      </c>
      <c r="B28" s="26">
        <v>33444</v>
      </c>
      <c r="C28" s="26">
        <v>26014</v>
      </c>
      <c r="D28" s="26">
        <v>7430</v>
      </c>
      <c r="E28" s="26">
        <v>7430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11884</v>
      </c>
      <c r="C30" s="26">
        <v>11205</v>
      </c>
      <c r="D30" s="26">
        <v>679</v>
      </c>
      <c r="E30" s="26">
        <v>679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8131</v>
      </c>
      <c r="C31" s="26">
        <v>7136</v>
      </c>
      <c r="D31" s="26">
        <v>995</v>
      </c>
      <c r="E31" s="26">
        <v>995</v>
      </c>
      <c r="F31" s="26" t="s">
        <v>28</v>
      </c>
      <c r="G31" s="26" t="s">
        <v>28</v>
      </c>
      <c r="H31" s="26" t="s">
        <v>28</v>
      </c>
    </row>
    <row r="32" spans="1:8">
      <c r="A32" s="36" t="s">
        <v>48</v>
      </c>
      <c r="B32" s="26">
        <v>185</v>
      </c>
      <c r="C32" s="26" t="s">
        <v>38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>
        <v>225</v>
      </c>
      <c r="C33" s="26" t="s">
        <v>38</v>
      </c>
      <c r="D33" s="26" t="s">
        <v>38</v>
      </c>
      <c r="E33" s="26" t="s">
        <v>38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>
        <v>265</v>
      </c>
      <c r="C34" s="26" t="s">
        <v>28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3148.1</v>
      </c>
      <c r="C38" s="26">
        <v>2847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3148</v>
      </c>
      <c r="C42" s="26">
        <v>2847</v>
      </c>
      <c r="D42" s="26" t="s">
        <v>38</v>
      </c>
      <c r="E42" s="26" t="s">
        <v>38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38</v>
      </c>
      <c r="E43" s="26" t="s">
        <v>38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38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338.3</v>
      </c>
      <c r="C51" s="26" t="s">
        <v>38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 t="s">
        <v>38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32.9</v>
      </c>
      <c r="H52" s="26" t="s">
        <v>28</v>
      </c>
    </row>
    <row r="53" spans="1:8" ht="25.5">
      <c r="A53" s="39" t="s">
        <v>69</v>
      </c>
      <c r="B53" s="26">
        <v>35.799999999999997</v>
      </c>
      <c r="C53" s="26" t="s">
        <v>38</v>
      </c>
      <c r="D53" s="26" t="s">
        <v>28</v>
      </c>
      <c r="E53" s="26" t="s">
        <v>28</v>
      </c>
      <c r="F53" s="26" t="s">
        <v>28</v>
      </c>
      <c r="G53" s="26" t="s">
        <v>38</v>
      </c>
      <c r="H53" s="26" t="s">
        <v>28</v>
      </c>
    </row>
    <row r="54" spans="1:8" ht="30">
      <c r="A54" s="24" t="s">
        <v>70</v>
      </c>
      <c r="B54" s="26">
        <v>6.6</v>
      </c>
      <c r="C54" s="26" t="s">
        <v>38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4.7</v>
      </c>
      <c r="C56" s="26" t="s">
        <v>38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28</v>
      </c>
    </row>
    <row r="57" spans="1:8">
      <c r="A57" s="24" t="s">
        <v>73</v>
      </c>
      <c r="B57" s="26">
        <v>6.7</v>
      </c>
      <c r="C57" s="26" t="s">
        <v>38</v>
      </c>
      <c r="D57" s="26" t="s">
        <v>28</v>
      </c>
      <c r="E57" s="26" t="s">
        <v>28</v>
      </c>
      <c r="F57" s="26" t="s">
        <v>28</v>
      </c>
      <c r="G57" s="26" t="s">
        <v>38</v>
      </c>
      <c r="H57" s="26" t="s">
        <v>28</v>
      </c>
    </row>
    <row r="58" spans="1:8">
      <c r="A58" s="24" t="s">
        <v>74</v>
      </c>
      <c r="B58" s="26">
        <v>1.7</v>
      </c>
      <c r="C58" s="26" t="s">
        <v>38</v>
      </c>
      <c r="D58" s="26" t="s">
        <v>28</v>
      </c>
      <c r="E58" s="26" t="s">
        <v>28</v>
      </c>
      <c r="F58" s="26" t="s">
        <v>28</v>
      </c>
      <c r="G58" s="26" t="s">
        <v>38</v>
      </c>
      <c r="H58" s="26" t="s">
        <v>28</v>
      </c>
    </row>
    <row r="59" spans="1:8">
      <c r="A59" s="24" t="s">
        <v>75</v>
      </c>
      <c r="B59" s="26">
        <v>3</v>
      </c>
      <c r="C59" s="26" t="s">
        <v>38</v>
      </c>
      <c r="D59" s="26" t="s">
        <v>28</v>
      </c>
      <c r="E59" s="26" t="s">
        <v>28</v>
      </c>
      <c r="F59" s="26" t="s">
        <v>28</v>
      </c>
      <c r="G59" s="26" t="s">
        <v>38</v>
      </c>
      <c r="H59" s="26" t="s">
        <v>28</v>
      </c>
    </row>
    <row r="60" spans="1:8">
      <c r="A60" s="40" t="s">
        <v>76</v>
      </c>
      <c r="B60" s="26">
        <v>3.5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3.5</v>
      </c>
      <c r="H60" s="26" t="s">
        <v>28</v>
      </c>
    </row>
    <row r="61" spans="1:8">
      <c r="A61" s="24" t="s">
        <v>77</v>
      </c>
      <c r="B61" s="26">
        <v>1.6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1.6</v>
      </c>
      <c r="H61" s="26" t="s">
        <v>28</v>
      </c>
    </row>
    <row r="62" spans="1:8">
      <c r="A62" s="40" t="s">
        <v>78</v>
      </c>
      <c r="B62" s="26">
        <v>1.2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1.2</v>
      </c>
      <c r="H62" s="26" t="s">
        <v>28</v>
      </c>
    </row>
    <row r="63" spans="1:8">
      <c r="A63" s="36" t="s">
        <v>79</v>
      </c>
      <c r="B63" s="26">
        <v>0.6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0.6</v>
      </c>
      <c r="H63" s="26" t="s">
        <v>28</v>
      </c>
    </row>
    <row r="64" spans="1:8">
      <c r="A64" s="41" t="s">
        <v>80</v>
      </c>
      <c r="B64" s="26">
        <v>39217.9</v>
      </c>
      <c r="C64" s="26">
        <v>38375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18672</v>
      </c>
      <c r="C65" s="26">
        <v>18327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14925.2</v>
      </c>
      <c r="C66" s="26">
        <v>14430</v>
      </c>
      <c r="D66" s="26">
        <v>495</v>
      </c>
      <c r="E66" s="26">
        <v>495</v>
      </c>
      <c r="F66" s="26" t="s">
        <v>28</v>
      </c>
      <c r="G66" s="26">
        <v>0.2</v>
      </c>
      <c r="H66" s="26" t="s">
        <v>28</v>
      </c>
    </row>
    <row r="67" spans="1:8">
      <c r="A67" s="36" t="s">
        <v>83</v>
      </c>
      <c r="B67" s="26" t="s">
        <v>38</v>
      </c>
      <c r="C67" s="26" t="s">
        <v>38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5531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38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56.1</v>
      </c>
      <c r="C71" s="26">
        <v>52.2</v>
      </c>
      <c r="D71" s="26">
        <v>89.3</v>
      </c>
      <c r="E71" s="26">
        <v>89.3</v>
      </c>
      <c r="F71" s="26" t="s">
        <v>28</v>
      </c>
      <c r="G71" s="26">
        <v>0</v>
      </c>
      <c r="H71" s="26" t="s">
        <v>28</v>
      </c>
    </row>
    <row r="72" spans="1:8" ht="30">
      <c r="A72" s="35" t="s">
        <v>44</v>
      </c>
      <c r="B72" s="26">
        <v>34.4</v>
      </c>
      <c r="C72" s="26">
        <v>30.2</v>
      </c>
      <c r="D72" s="26">
        <v>69.5</v>
      </c>
      <c r="E72" s="26">
        <v>69.5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12.2</v>
      </c>
      <c r="C74" s="26">
        <v>13</v>
      </c>
      <c r="D74" s="26">
        <v>6.4</v>
      </c>
      <c r="E74" s="26">
        <v>6.4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8.4</v>
      </c>
      <c r="C75" s="26">
        <v>8.3000000000000007</v>
      </c>
      <c r="D75" s="26">
        <v>9.3000000000000007</v>
      </c>
      <c r="E75" s="26">
        <v>9.3000000000000007</v>
      </c>
      <c r="F75" s="26" t="s">
        <v>28</v>
      </c>
      <c r="G75" s="26" t="s">
        <v>28</v>
      </c>
      <c r="H75" s="26" t="s">
        <v>28</v>
      </c>
    </row>
    <row r="76" spans="1:8">
      <c r="A76" s="36" t="s">
        <v>48</v>
      </c>
      <c r="B76" s="26">
        <v>0.2</v>
      </c>
      <c r="C76" s="26" t="s">
        <v>38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>
        <v>0.2</v>
      </c>
      <c r="C77" s="26" t="s">
        <v>38</v>
      </c>
      <c r="D77" s="26" t="s">
        <v>38</v>
      </c>
      <c r="E77" s="26" t="s">
        <v>38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>
        <v>0.3</v>
      </c>
      <c r="C78" s="26" t="s">
        <v>28</v>
      </c>
      <c r="D78" s="26">
        <v>2.5</v>
      </c>
      <c r="E78" s="26">
        <v>2.5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3.2</v>
      </c>
      <c r="C82" s="26">
        <v>3.3</v>
      </c>
      <c r="D82" s="26" t="s">
        <v>38</v>
      </c>
      <c r="E82" s="26" t="s">
        <v>38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3.2</v>
      </c>
      <c r="C86" s="26">
        <v>3.3</v>
      </c>
      <c r="D86" s="26" t="s">
        <v>38</v>
      </c>
      <c r="E86" s="26" t="s">
        <v>38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3.2</v>
      </c>
      <c r="C87" s="26">
        <v>3.2</v>
      </c>
      <c r="D87" s="26" t="s">
        <v>38</v>
      </c>
      <c r="E87" s="26" t="s">
        <v>38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 t="s">
        <v>38</v>
      </c>
      <c r="C88" s="26" t="s">
        <v>38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0.3</v>
      </c>
      <c r="C95" s="26" t="s">
        <v>38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</v>
      </c>
      <c r="C96" s="26" t="s">
        <v>38</v>
      </c>
      <c r="D96" s="26" t="s">
        <v>28</v>
      </c>
      <c r="E96" s="26" t="s">
        <v>28</v>
      </c>
      <c r="F96" s="26" t="s">
        <v>28</v>
      </c>
      <c r="G96" s="26" t="s">
        <v>38</v>
      </c>
      <c r="H96" s="26" t="s">
        <v>28</v>
      </c>
    </row>
    <row r="97" spans="1:8" ht="25.5">
      <c r="A97" s="39" t="s">
        <v>90</v>
      </c>
      <c r="B97" s="26">
        <v>0</v>
      </c>
      <c r="C97" s="26" t="s">
        <v>38</v>
      </c>
      <c r="D97" s="26" t="s">
        <v>28</v>
      </c>
      <c r="E97" s="26" t="s">
        <v>28</v>
      </c>
      <c r="F97" s="26" t="s">
        <v>28</v>
      </c>
      <c r="G97" s="26" t="s">
        <v>38</v>
      </c>
      <c r="H97" s="26" t="s">
        <v>28</v>
      </c>
    </row>
    <row r="98" spans="1:8" ht="30">
      <c r="A98" s="24" t="s">
        <v>70</v>
      </c>
      <c r="B98" s="26">
        <v>0</v>
      </c>
      <c r="C98" s="26" t="s">
        <v>38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38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 t="s">
        <v>28</v>
      </c>
    </row>
    <row r="101" spans="1:8">
      <c r="A101" s="24" t="s">
        <v>73</v>
      </c>
      <c r="B101" s="26">
        <v>0</v>
      </c>
      <c r="C101" s="26" t="s">
        <v>38</v>
      </c>
      <c r="D101" s="26" t="s">
        <v>28</v>
      </c>
      <c r="E101" s="26" t="s">
        <v>28</v>
      </c>
      <c r="F101" s="26" t="s">
        <v>28</v>
      </c>
      <c r="G101" s="26" t="s">
        <v>38</v>
      </c>
      <c r="H101" s="26" t="s">
        <v>28</v>
      </c>
    </row>
    <row r="102" spans="1:8">
      <c r="A102" s="24" t="s">
        <v>74</v>
      </c>
      <c r="B102" s="26">
        <v>0</v>
      </c>
      <c r="C102" s="26" t="s">
        <v>38</v>
      </c>
      <c r="D102" s="26" t="s">
        <v>28</v>
      </c>
      <c r="E102" s="26" t="s">
        <v>28</v>
      </c>
      <c r="F102" s="26" t="s">
        <v>28</v>
      </c>
      <c r="G102" s="26" t="s">
        <v>38</v>
      </c>
      <c r="H102" s="26" t="s">
        <v>28</v>
      </c>
    </row>
    <row r="103" spans="1:8">
      <c r="A103" s="24" t="s">
        <v>75</v>
      </c>
      <c r="B103" s="26">
        <v>0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 t="s">
        <v>38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0.3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0.2</v>
      </c>
      <c r="H107" s="26" t="s">
        <v>28</v>
      </c>
    </row>
    <row r="108" spans="1:8">
      <c r="A108" s="41" t="s">
        <v>80</v>
      </c>
      <c r="B108" s="26">
        <v>40.299999999999997</v>
      </c>
      <c r="C108" s="26">
        <v>44.5</v>
      </c>
      <c r="D108" s="26">
        <v>7.9</v>
      </c>
      <c r="E108" s="26">
        <v>7.9</v>
      </c>
      <c r="F108" s="26" t="s">
        <v>28</v>
      </c>
      <c r="G108" s="26">
        <v>0.8</v>
      </c>
      <c r="H108" s="26" t="s">
        <v>28</v>
      </c>
    </row>
    <row r="109" spans="1:8" ht="30">
      <c r="A109" s="36" t="s">
        <v>81</v>
      </c>
      <c r="B109" s="26">
        <v>19.2</v>
      </c>
      <c r="C109" s="26">
        <v>21.2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15.3</v>
      </c>
      <c r="C110" s="26">
        <v>16.7</v>
      </c>
      <c r="D110" s="26">
        <v>4.5999999999999996</v>
      </c>
      <c r="E110" s="26">
        <v>4.5999999999999996</v>
      </c>
      <c r="F110" s="26" t="s">
        <v>28</v>
      </c>
      <c r="G110" s="26">
        <v>0</v>
      </c>
      <c r="H110" s="26" t="s">
        <v>28</v>
      </c>
    </row>
    <row r="111" spans="1:8">
      <c r="A111" s="36" t="s">
        <v>83</v>
      </c>
      <c r="B111" s="26" t="s">
        <v>38</v>
      </c>
      <c r="C111" s="26" t="s">
        <v>38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5.7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38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28.7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28.7</v>
      </c>
      <c r="H114" s="30" t="s">
        <v>28</v>
      </c>
    </row>
    <row r="115" spans="1:8" ht="30">
      <c r="A115" s="41" t="s">
        <v>93</v>
      </c>
      <c r="B115" s="26">
        <v>9.6999999999999993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9.6999999999999993</v>
      </c>
      <c r="H115" s="26" t="s">
        <v>28</v>
      </c>
    </row>
    <row r="116" spans="1:8" ht="30">
      <c r="A116" s="24" t="s">
        <v>94</v>
      </c>
      <c r="B116" s="26">
        <v>9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9</v>
      </c>
      <c r="H116" s="26" t="s">
        <v>28</v>
      </c>
    </row>
    <row r="117" spans="1:8">
      <c r="A117" s="24" t="s">
        <v>95</v>
      </c>
      <c r="B117" s="26">
        <v>0.5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0.5</v>
      </c>
      <c r="H117" s="26" t="s">
        <v>28</v>
      </c>
    </row>
    <row r="118" spans="1:8">
      <c r="A118" s="41" t="s">
        <v>96</v>
      </c>
      <c r="B118" s="26">
        <v>9.6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9.6</v>
      </c>
      <c r="H118" s="26" t="s">
        <v>28</v>
      </c>
    </row>
    <row r="119" spans="1:8" ht="30">
      <c r="A119" s="24" t="s">
        <v>97</v>
      </c>
      <c r="B119" s="26">
        <v>0.8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0.8</v>
      </c>
      <c r="H119" s="26" t="s">
        <v>28</v>
      </c>
    </row>
    <row r="120" spans="1:8">
      <c r="A120" s="24" t="s">
        <v>98</v>
      </c>
      <c r="B120" s="26">
        <v>8.8000000000000007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8.8000000000000007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9.5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9.5</v>
      </c>
      <c r="H128" s="26" t="s">
        <v>28</v>
      </c>
    </row>
    <row r="129" spans="1:8" ht="30">
      <c r="A129" s="24" t="s">
        <v>107</v>
      </c>
      <c r="B129" s="26">
        <v>2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</v>
      </c>
      <c r="H129" s="26" t="s">
        <v>28</v>
      </c>
    </row>
    <row r="130" spans="1:8">
      <c r="A130" s="24" t="s">
        <v>108</v>
      </c>
      <c r="B130" s="26">
        <v>2.1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2.1</v>
      </c>
      <c r="H130" s="26" t="s">
        <v>28</v>
      </c>
    </row>
    <row r="131" spans="1:8">
      <c r="A131" s="24" t="s">
        <v>109</v>
      </c>
      <c r="B131" s="26">
        <v>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3</v>
      </c>
      <c r="H131" s="26" t="s">
        <v>28</v>
      </c>
    </row>
    <row r="132" spans="1:8">
      <c r="A132" s="24" t="s">
        <v>110</v>
      </c>
      <c r="B132" s="26">
        <v>0.9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0.9</v>
      </c>
      <c r="H132" s="26" t="s">
        <v>28</v>
      </c>
    </row>
    <row r="133" spans="1:8">
      <c r="A133" s="24" t="s">
        <v>111</v>
      </c>
      <c r="B133" s="26">
        <v>0.3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0.3</v>
      </c>
      <c r="H133" s="26" t="s">
        <v>28</v>
      </c>
    </row>
    <row r="134" spans="1:8">
      <c r="A134" s="24" t="s">
        <v>112</v>
      </c>
      <c r="B134" s="26">
        <v>0.7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0.7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33.6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33.6</v>
      </c>
      <c r="H136" s="26" t="s">
        <v>28</v>
      </c>
    </row>
    <row r="137" spans="1:8">
      <c r="A137" s="41" t="s">
        <v>115</v>
      </c>
      <c r="B137" s="26">
        <v>33.4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33.4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33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33</v>
      </c>
      <c r="H141" s="26" t="s">
        <v>28</v>
      </c>
    </row>
    <row r="142" spans="1:8">
      <c r="A142" s="47" t="s">
        <v>120</v>
      </c>
      <c r="B142" s="30">
        <v>0.1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0.1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26660</v>
      </c>
      <c r="C144" s="23">
        <v>23222</v>
      </c>
      <c r="D144" s="23">
        <v>208</v>
      </c>
      <c r="E144" s="23" t="s">
        <v>38</v>
      </c>
      <c r="F144" s="23" t="s">
        <v>38</v>
      </c>
      <c r="G144" s="23">
        <v>3230</v>
      </c>
      <c r="H144" s="23" t="s">
        <v>28</v>
      </c>
    </row>
    <row r="145" spans="1:8">
      <c r="A145" s="49" t="s">
        <v>123</v>
      </c>
      <c r="B145" s="23">
        <v>26660</v>
      </c>
      <c r="C145" s="23">
        <v>23222</v>
      </c>
      <c r="D145" s="23">
        <v>208</v>
      </c>
      <c r="E145" s="23" t="s">
        <v>38</v>
      </c>
      <c r="F145" s="23" t="s">
        <v>38</v>
      </c>
      <c r="G145" s="23">
        <v>3230</v>
      </c>
      <c r="H145" s="23" t="s">
        <v>28</v>
      </c>
    </row>
    <row r="146" spans="1:8">
      <c r="A146" s="50" t="s">
        <v>124</v>
      </c>
      <c r="B146" s="23">
        <v>9697</v>
      </c>
      <c r="C146" s="23">
        <v>8346</v>
      </c>
      <c r="D146" s="23">
        <v>84</v>
      </c>
      <c r="E146" s="23" t="s">
        <v>38</v>
      </c>
      <c r="F146" s="23" t="s">
        <v>38</v>
      </c>
      <c r="G146" s="23">
        <v>1267</v>
      </c>
      <c r="H146" s="23" t="s">
        <v>28</v>
      </c>
    </row>
    <row r="147" spans="1:8">
      <c r="A147" s="51" t="s">
        <v>125</v>
      </c>
      <c r="B147" s="23">
        <v>23353</v>
      </c>
      <c r="C147" s="23">
        <v>20132</v>
      </c>
      <c r="D147" s="23">
        <v>208</v>
      </c>
      <c r="E147" s="23" t="s">
        <v>38</v>
      </c>
      <c r="F147" s="23" t="s">
        <v>38</v>
      </c>
      <c r="G147" s="23">
        <v>3013</v>
      </c>
      <c r="H147" s="23" t="s">
        <v>28</v>
      </c>
    </row>
    <row r="148" spans="1:8">
      <c r="A148" s="52" t="s">
        <v>126</v>
      </c>
      <c r="B148" s="23">
        <v>3307</v>
      </c>
      <c r="C148" s="23">
        <v>3090</v>
      </c>
      <c r="D148" s="23" t="s">
        <v>28</v>
      </c>
      <c r="E148" s="23" t="s">
        <v>28</v>
      </c>
      <c r="F148" s="23" t="s">
        <v>28</v>
      </c>
      <c r="G148" s="23">
        <v>217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2619</v>
      </c>
      <c r="C150" s="23" t="s">
        <v>28</v>
      </c>
      <c r="D150" s="23" t="s">
        <v>38</v>
      </c>
      <c r="E150" s="23" t="s">
        <v>38</v>
      </c>
      <c r="F150" s="23" t="s">
        <v>28</v>
      </c>
      <c r="G150" s="23" t="s">
        <v>38</v>
      </c>
      <c r="H150" s="23" t="s">
        <v>28</v>
      </c>
    </row>
    <row r="151" spans="1:8">
      <c r="A151" s="55" t="s">
        <v>129</v>
      </c>
      <c r="B151" s="23">
        <v>10796</v>
      </c>
      <c r="C151" s="23" t="s">
        <v>28</v>
      </c>
      <c r="D151" s="23" t="s">
        <v>38</v>
      </c>
      <c r="E151" s="23" t="s">
        <v>38</v>
      </c>
      <c r="F151" s="23" t="s">
        <v>28</v>
      </c>
      <c r="G151" s="23" t="s">
        <v>38</v>
      </c>
      <c r="H151" s="23" t="s">
        <v>28</v>
      </c>
    </row>
    <row r="152" spans="1:8">
      <c r="A152" s="56" t="s">
        <v>130</v>
      </c>
      <c r="B152" s="23">
        <v>10165</v>
      </c>
      <c r="C152" s="23" t="s">
        <v>28</v>
      </c>
      <c r="D152" s="23" t="s">
        <v>38</v>
      </c>
      <c r="E152" s="23" t="s">
        <v>38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>
        <v>631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631</v>
      </c>
      <c r="H153" s="23" t="s">
        <v>28</v>
      </c>
    </row>
    <row r="154" spans="1:8">
      <c r="A154" s="55" t="s">
        <v>132</v>
      </c>
      <c r="B154" s="23">
        <v>96005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96005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60079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60079</v>
      </c>
      <c r="H157" s="23" t="s">
        <v>28</v>
      </c>
    </row>
    <row r="158" spans="1:8" ht="25.5">
      <c r="A158" s="58" t="s">
        <v>135</v>
      </c>
      <c r="B158" s="23">
        <v>27762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27762</v>
      </c>
      <c r="H158" s="23" t="s">
        <v>28</v>
      </c>
    </row>
    <row r="159" spans="1:8">
      <c r="A159" s="59" t="s">
        <v>136</v>
      </c>
      <c r="B159" s="23">
        <v>27664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27664</v>
      </c>
      <c r="H159" s="23" t="s">
        <v>28</v>
      </c>
    </row>
    <row r="160" spans="1:8">
      <c r="A160" s="60" t="s">
        <v>137</v>
      </c>
      <c r="B160" s="23">
        <v>32415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32415</v>
      </c>
      <c r="H160" s="23" t="s">
        <v>28</v>
      </c>
    </row>
    <row r="161" spans="1:8">
      <c r="A161" s="61" t="s">
        <v>138</v>
      </c>
      <c r="B161" s="23">
        <v>24717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24717</v>
      </c>
      <c r="H161" s="23" t="s">
        <v>28</v>
      </c>
    </row>
    <row r="162" spans="1:8">
      <c r="A162" s="61" t="s">
        <v>139</v>
      </c>
      <c r="B162" s="23">
        <v>10170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10170</v>
      </c>
      <c r="H162" s="23" t="s">
        <v>28</v>
      </c>
    </row>
    <row r="163" spans="1:8">
      <c r="A163" s="61" t="s">
        <v>140</v>
      </c>
      <c r="B163" s="23">
        <v>865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865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901</v>
      </c>
      <c r="C169" s="23">
        <v>574</v>
      </c>
      <c r="D169" s="23" t="s">
        <v>38</v>
      </c>
      <c r="E169" s="23" t="s">
        <v>38</v>
      </c>
      <c r="F169" s="23" t="s">
        <v>28</v>
      </c>
      <c r="G169" s="23" t="s">
        <v>38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6270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6270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180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180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682</v>
      </c>
      <c r="C185" s="23">
        <v>407</v>
      </c>
      <c r="D185" s="23">
        <v>81</v>
      </c>
      <c r="E185" s="23" t="s">
        <v>38</v>
      </c>
      <c r="F185" s="23" t="s">
        <v>38</v>
      </c>
      <c r="G185" s="23">
        <v>194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150</v>
      </c>
      <c r="C187" s="23">
        <v>113</v>
      </c>
      <c r="D187" s="23">
        <v>37</v>
      </c>
      <c r="E187" s="23">
        <v>37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36</v>
      </c>
      <c r="C191" s="23">
        <v>36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109</v>
      </c>
      <c r="C193" s="23">
        <v>83</v>
      </c>
      <c r="D193" s="23" t="s">
        <v>38</v>
      </c>
      <c r="E193" s="23" t="s">
        <v>38</v>
      </c>
      <c r="F193" s="23" t="s">
        <v>28</v>
      </c>
      <c r="G193" s="23" t="s">
        <v>38</v>
      </c>
      <c r="H193" s="22" t="s">
        <v>23</v>
      </c>
    </row>
    <row r="194" spans="1:8">
      <c r="A194" s="60" t="s">
        <v>171</v>
      </c>
      <c r="B194" s="23">
        <v>272</v>
      </c>
      <c r="C194" s="23">
        <v>143</v>
      </c>
      <c r="D194" s="23">
        <v>20</v>
      </c>
      <c r="E194" s="23">
        <v>20</v>
      </c>
      <c r="F194" s="23" t="s">
        <v>28</v>
      </c>
      <c r="G194" s="23">
        <v>109</v>
      </c>
      <c r="H194" s="22" t="s">
        <v>23</v>
      </c>
    </row>
    <row r="195" spans="1:8">
      <c r="A195" s="60" t="s">
        <v>172</v>
      </c>
      <c r="B195" s="23">
        <v>2568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2568</v>
      </c>
      <c r="H195" s="22" t="s">
        <v>23</v>
      </c>
    </row>
    <row r="196" spans="1:8">
      <c r="A196" s="75" t="s">
        <v>173</v>
      </c>
      <c r="B196" s="23">
        <v>529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529</v>
      </c>
      <c r="H196" s="22" t="s">
        <v>23</v>
      </c>
    </row>
    <row r="197" spans="1:8">
      <c r="A197" s="76" t="s">
        <v>174</v>
      </c>
      <c r="B197" s="23">
        <v>195</v>
      </c>
      <c r="C197" s="23">
        <v>156</v>
      </c>
      <c r="D197" s="23">
        <v>39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101</v>
      </c>
      <c r="C198" s="23">
        <v>73</v>
      </c>
      <c r="D198" s="23">
        <v>28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353</v>
      </c>
      <c r="C199" s="23">
        <v>275</v>
      </c>
      <c r="D199" s="23">
        <v>78</v>
      </c>
      <c r="E199" s="23">
        <v>78</v>
      </c>
      <c r="F199" s="23" t="s">
        <v>28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263.3</v>
      </c>
      <c r="D201" s="26">
        <v>155.80000000000001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398.6</v>
      </c>
      <c r="D203" s="26">
        <v>257.89999999999998</v>
      </c>
      <c r="E203" s="26">
        <v>257.89999999999998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138</v>
      </c>
      <c r="D209" s="23">
        <v>3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15613.9</v>
      </c>
      <c r="D210" s="26">
        <v>387.3</v>
      </c>
      <c r="E210" s="26" t="s">
        <v>38</v>
      </c>
      <c r="F210" s="26" t="s">
        <v>38</v>
      </c>
      <c r="G210" s="26">
        <v>0.2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14749.9</v>
      </c>
      <c r="D211" s="26">
        <v>310.3</v>
      </c>
      <c r="E211" s="26" t="s">
        <v>38</v>
      </c>
      <c r="F211" s="26" t="s">
        <v>38</v>
      </c>
      <c r="G211" s="26">
        <v>0.1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6162.4</v>
      </c>
      <c r="D212" s="26">
        <v>427.4</v>
      </c>
      <c r="E212" s="26">
        <v>427.4</v>
      </c>
      <c r="F212" s="26" t="s">
        <v>28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2322</v>
      </c>
      <c r="D214" s="23">
        <v>35</v>
      </c>
      <c r="E214" s="23" t="s">
        <v>38</v>
      </c>
      <c r="F214" s="23" t="s">
        <v>38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835</v>
      </c>
      <c r="D215" s="23">
        <v>14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 t="s">
        <v>38</v>
      </c>
      <c r="E216" s="23" t="s">
        <v>38</v>
      </c>
      <c r="F216" s="23" t="s">
        <v>28</v>
      </c>
      <c r="G216" s="23" t="s">
        <v>38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38</v>
      </c>
      <c r="H217" s="23" t="s">
        <v>28</v>
      </c>
      <c r="I217" s="88"/>
      <c r="J217" s="88"/>
      <c r="K217" s="88"/>
      <c r="L217" s="88"/>
      <c r="M217" s="88"/>
      <c r="N217" s="88"/>
      <c r="O217" s="88"/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7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7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7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7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7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205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18</v>
      </c>
      <c r="D9" s="20">
        <v>58</v>
      </c>
      <c r="E9" s="20">
        <v>52</v>
      </c>
      <c r="F9" s="20">
        <v>6</v>
      </c>
      <c r="G9" s="20">
        <v>10953</v>
      </c>
      <c r="H9" s="20">
        <v>19</v>
      </c>
    </row>
    <row r="10" spans="1:8" ht="30">
      <c r="A10" s="21" t="s">
        <v>24</v>
      </c>
      <c r="B10" s="22" t="s">
        <v>23</v>
      </c>
      <c r="C10" s="23">
        <v>17</v>
      </c>
      <c r="D10" s="23">
        <v>21</v>
      </c>
      <c r="E10" s="23">
        <v>15</v>
      </c>
      <c r="F10" s="23">
        <v>6</v>
      </c>
      <c r="G10" s="23">
        <v>9064</v>
      </c>
      <c r="H10" s="23">
        <v>14</v>
      </c>
    </row>
    <row r="11" spans="1:8" ht="45">
      <c r="A11" s="24" t="s">
        <v>25</v>
      </c>
      <c r="B11" s="25" t="s">
        <v>23</v>
      </c>
      <c r="C11" s="26">
        <v>94.4</v>
      </c>
      <c r="D11" s="26">
        <v>36.200000000000003</v>
      </c>
      <c r="E11" s="26">
        <v>28.8</v>
      </c>
      <c r="F11" s="26">
        <v>100</v>
      </c>
      <c r="G11" s="26">
        <v>82.8</v>
      </c>
      <c r="H11" s="26">
        <v>73.7</v>
      </c>
    </row>
    <row r="12" spans="1:8" ht="25.5">
      <c r="A12" s="27" t="s">
        <v>26</v>
      </c>
      <c r="B12" s="20" t="s">
        <v>23</v>
      </c>
      <c r="C12" s="20">
        <v>923</v>
      </c>
      <c r="D12" s="20">
        <v>113</v>
      </c>
      <c r="E12" s="20">
        <v>97</v>
      </c>
      <c r="F12" s="20">
        <v>16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917</v>
      </c>
      <c r="D13" s="23">
        <v>113</v>
      </c>
      <c r="E13" s="23">
        <v>97</v>
      </c>
      <c r="F13" s="23">
        <v>16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820</v>
      </c>
      <c r="D14" s="23">
        <v>110</v>
      </c>
      <c r="E14" s="23">
        <v>94</v>
      </c>
      <c r="F14" s="23">
        <v>16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38</v>
      </c>
      <c r="D15" s="23" t="s">
        <v>38</v>
      </c>
      <c r="E15" s="23" t="s">
        <v>38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322425</v>
      </c>
      <c r="C16" s="30">
        <v>289149.09999999998</v>
      </c>
      <c r="D16" s="30">
        <v>30935.9</v>
      </c>
      <c r="E16" s="30" t="s">
        <v>38</v>
      </c>
      <c r="F16" s="30" t="s">
        <v>38</v>
      </c>
      <c r="G16" s="30">
        <v>2011.9</v>
      </c>
      <c r="H16" s="30">
        <v>328.1</v>
      </c>
    </row>
    <row r="17" spans="1:8">
      <c r="A17" s="31" t="s">
        <v>32</v>
      </c>
      <c r="B17" s="26">
        <v>250273.3</v>
      </c>
      <c r="C17" s="26">
        <v>217422.4</v>
      </c>
      <c r="D17" s="26">
        <v>30935.9</v>
      </c>
      <c r="E17" s="26" t="s">
        <v>38</v>
      </c>
      <c r="F17" s="26" t="s">
        <v>38</v>
      </c>
      <c r="G17" s="26">
        <v>1807.7</v>
      </c>
      <c r="H17" s="26">
        <v>107.4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82442.399999999994</v>
      </c>
      <c r="C19" s="26">
        <v>65905.5</v>
      </c>
      <c r="D19" s="26">
        <v>15699</v>
      </c>
      <c r="E19" s="26" t="s">
        <v>38</v>
      </c>
      <c r="F19" s="26" t="s">
        <v>38</v>
      </c>
      <c r="G19" s="26">
        <v>739</v>
      </c>
      <c r="H19" s="26">
        <v>98.9</v>
      </c>
    </row>
    <row r="20" spans="1:8">
      <c r="A20" s="32" t="s">
        <v>35</v>
      </c>
      <c r="B20" s="26">
        <v>82190.7</v>
      </c>
      <c r="C20" s="26">
        <v>76345</v>
      </c>
      <c r="D20" s="26">
        <v>5291.4</v>
      </c>
      <c r="E20" s="26" t="s">
        <v>38</v>
      </c>
      <c r="F20" s="26" t="s">
        <v>38</v>
      </c>
      <c r="G20" s="26">
        <v>554.29999999999995</v>
      </c>
      <c r="H20" s="26" t="s">
        <v>28</v>
      </c>
    </row>
    <row r="21" spans="1:8">
      <c r="A21" s="32" t="s">
        <v>36</v>
      </c>
      <c r="B21" s="26">
        <v>69766.8</v>
      </c>
      <c r="C21" s="26">
        <v>63759.4</v>
      </c>
      <c r="D21" s="26">
        <v>5899</v>
      </c>
      <c r="E21" s="26">
        <v>5899</v>
      </c>
      <c r="F21" s="26" t="s">
        <v>28</v>
      </c>
      <c r="G21" s="26">
        <v>108.4</v>
      </c>
      <c r="H21" s="26" t="s">
        <v>28</v>
      </c>
    </row>
    <row r="22" spans="1:8">
      <c r="A22" s="32" t="s">
        <v>37</v>
      </c>
      <c r="B22" s="26">
        <v>382.5</v>
      </c>
      <c r="C22" s="26">
        <v>330.5</v>
      </c>
      <c r="D22" s="26" t="s">
        <v>38</v>
      </c>
      <c r="E22" s="26" t="s">
        <v>38</v>
      </c>
      <c r="F22" s="26" t="s">
        <v>28</v>
      </c>
      <c r="G22" s="26">
        <v>40</v>
      </c>
      <c r="H22" s="26" t="s">
        <v>38</v>
      </c>
    </row>
    <row r="23" spans="1:8">
      <c r="A23" s="32" t="s">
        <v>39</v>
      </c>
      <c r="B23" s="26">
        <v>15491</v>
      </c>
      <c r="C23" s="26" t="s">
        <v>38</v>
      </c>
      <c r="D23" s="26">
        <v>4043</v>
      </c>
      <c r="E23" s="26" t="s">
        <v>38</v>
      </c>
      <c r="F23" s="26" t="s">
        <v>38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153890</v>
      </c>
      <c r="C24" s="26">
        <v>126200</v>
      </c>
      <c r="D24" s="26">
        <v>26140.9</v>
      </c>
      <c r="E24" s="26" t="s">
        <v>38</v>
      </c>
      <c r="F24" s="26" t="s">
        <v>38</v>
      </c>
      <c r="G24" s="26">
        <v>1441.7</v>
      </c>
      <c r="H24" s="26">
        <v>107.4</v>
      </c>
    </row>
    <row r="25" spans="1:8" ht="45">
      <c r="A25" s="21" t="s">
        <v>41</v>
      </c>
      <c r="B25" s="26">
        <v>61.5</v>
      </c>
      <c r="C25" s="26">
        <v>58</v>
      </c>
      <c r="D25" s="26">
        <v>84.5</v>
      </c>
      <c r="E25" s="26" t="s">
        <v>38</v>
      </c>
      <c r="F25" s="26" t="s">
        <v>38</v>
      </c>
      <c r="G25" s="26">
        <v>79.8</v>
      </c>
      <c r="H25" s="26">
        <v>100</v>
      </c>
    </row>
    <row r="26" spans="1:8" ht="25.5">
      <c r="A26" s="18" t="s">
        <v>42</v>
      </c>
      <c r="B26" s="30">
        <v>61400.4</v>
      </c>
      <c r="C26" s="30">
        <v>47551.6</v>
      </c>
      <c r="D26" s="30">
        <v>13018</v>
      </c>
      <c r="E26" s="30" t="s">
        <v>38</v>
      </c>
      <c r="F26" s="30" t="s">
        <v>38</v>
      </c>
      <c r="G26" s="30">
        <v>731.9</v>
      </c>
      <c r="H26" s="30">
        <v>98.9</v>
      </c>
    </row>
    <row r="27" spans="1:8" ht="30">
      <c r="A27" s="34" t="s">
        <v>43</v>
      </c>
      <c r="B27" s="26">
        <v>26668.2</v>
      </c>
      <c r="C27" s="26">
        <v>18520.599999999999</v>
      </c>
      <c r="D27" s="26" t="s">
        <v>38</v>
      </c>
      <c r="E27" s="26" t="s">
        <v>38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14967.6</v>
      </c>
      <c r="C28" s="26">
        <v>10333.6</v>
      </c>
      <c r="D28" s="26">
        <v>4634</v>
      </c>
      <c r="E28" s="26">
        <v>4634</v>
      </c>
      <c r="F28" s="26" t="s">
        <v>28</v>
      </c>
      <c r="G28" s="26" t="s">
        <v>28</v>
      </c>
      <c r="H28" s="26" t="s">
        <v>28</v>
      </c>
    </row>
    <row r="29" spans="1:8">
      <c r="A29" s="35" t="s">
        <v>45</v>
      </c>
      <c r="B29" s="26">
        <v>457</v>
      </c>
      <c r="C29" s="26" t="s">
        <v>38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2429</v>
      </c>
      <c r="C30" s="26">
        <v>1240</v>
      </c>
      <c r="D30" s="26">
        <v>1189</v>
      </c>
      <c r="E30" s="26">
        <v>1189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7668.6</v>
      </c>
      <c r="C31" s="26">
        <v>6399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38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900</v>
      </c>
      <c r="C38" s="26" t="s">
        <v>38</v>
      </c>
      <c r="D38" s="26" t="s">
        <v>38</v>
      </c>
      <c r="E38" s="26" t="s">
        <v>38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 t="s">
        <v>38</v>
      </c>
      <c r="C42" s="26" t="s">
        <v>38</v>
      </c>
      <c r="D42" s="26" t="s">
        <v>38</v>
      </c>
      <c r="E42" s="26" t="s">
        <v>38</v>
      </c>
      <c r="F42" s="26" t="s">
        <v>28</v>
      </c>
      <c r="G42" s="26" t="s">
        <v>28</v>
      </c>
      <c r="H42" s="26" t="s">
        <v>28</v>
      </c>
    </row>
    <row r="43" spans="1:8" ht="30">
      <c r="A43" s="37" t="s">
        <v>59</v>
      </c>
      <c r="B43" s="26" t="s">
        <v>28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28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38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38</v>
      </c>
      <c r="H50" s="26" t="s">
        <v>28</v>
      </c>
    </row>
    <row r="51" spans="1:8">
      <c r="A51" s="34" t="s">
        <v>67</v>
      </c>
      <c r="B51" s="26">
        <v>610.70000000000005</v>
      </c>
      <c r="C51" s="26" t="s">
        <v>28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38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73.3</v>
      </c>
      <c r="H52" s="26" t="s">
        <v>38</v>
      </c>
    </row>
    <row r="53" spans="1:8" ht="25.5">
      <c r="A53" s="39" t="s">
        <v>69</v>
      </c>
      <c r="B53" s="26">
        <v>83.7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66.400000000000006</v>
      </c>
      <c r="H53" s="26">
        <v>17.3</v>
      </c>
    </row>
    <row r="54" spans="1:8" ht="30">
      <c r="A54" s="24" t="s">
        <v>70</v>
      </c>
      <c r="B54" s="26">
        <v>15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12</v>
      </c>
      <c r="H54" s="26">
        <v>3</v>
      </c>
    </row>
    <row r="55" spans="1:8">
      <c r="A55" s="24" t="s">
        <v>71</v>
      </c>
      <c r="B55" s="26">
        <v>1.1000000000000001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0.4</v>
      </c>
      <c r="H55" s="26">
        <v>0.7</v>
      </c>
    </row>
    <row r="56" spans="1:8">
      <c r="A56" s="24" t="s">
        <v>72</v>
      </c>
      <c r="B56" s="26">
        <v>8.4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7.2</v>
      </c>
      <c r="H56" s="26">
        <v>1.2</v>
      </c>
    </row>
    <row r="57" spans="1:8">
      <c r="A57" s="24" t="s">
        <v>73</v>
      </c>
      <c r="B57" s="26">
        <v>18.7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13.3</v>
      </c>
      <c r="H57" s="26">
        <v>5.3</v>
      </c>
    </row>
    <row r="58" spans="1:8">
      <c r="A58" s="24" t="s">
        <v>74</v>
      </c>
      <c r="B58" s="26">
        <v>4.0999999999999996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3.5</v>
      </c>
      <c r="H58" s="26">
        <v>0.7</v>
      </c>
    </row>
    <row r="59" spans="1:8">
      <c r="A59" s="24" t="s">
        <v>75</v>
      </c>
      <c r="B59" s="26">
        <v>8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6.9</v>
      </c>
      <c r="H59" s="26">
        <v>1.1000000000000001</v>
      </c>
    </row>
    <row r="60" spans="1:8">
      <c r="A60" s="40" t="s">
        <v>76</v>
      </c>
      <c r="B60" s="26">
        <v>5.4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4.7</v>
      </c>
      <c r="H60" s="26">
        <v>0.8</v>
      </c>
    </row>
    <row r="61" spans="1:8">
      <c r="A61" s="24" t="s">
        <v>77</v>
      </c>
      <c r="B61" s="26">
        <v>3.5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2.8</v>
      </c>
      <c r="H61" s="26">
        <v>0.7</v>
      </c>
    </row>
    <row r="62" spans="1:8">
      <c r="A62" s="40" t="s">
        <v>78</v>
      </c>
      <c r="B62" s="26">
        <v>3.9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3.2</v>
      </c>
      <c r="H62" s="26">
        <v>0.7</v>
      </c>
    </row>
    <row r="63" spans="1:8">
      <c r="A63" s="36" t="s">
        <v>79</v>
      </c>
      <c r="B63" s="26">
        <v>0.6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38</v>
      </c>
    </row>
    <row r="64" spans="1:8">
      <c r="A64" s="41" t="s">
        <v>80</v>
      </c>
      <c r="B64" s="26">
        <v>33129.800000000003</v>
      </c>
      <c r="C64" s="26">
        <v>28531</v>
      </c>
      <c r="D64" s="26">
        <v>4585</v>
      </c>
      <c r="E64" s="26">
        <v>4585</v>
      </c>
      <c r="F64" s="26" t="s">
        <v>28</v>
      </c>
      <c r="G64" s="26">
        <v>13.8</v>
      </c>
      <c r="H64" s="26" t="s">
        <v>28</v>
      </c>
    </row>
    <row r="65" spans="1:8" ht="30">
      <c r="A65" s="36" t="s">
        <v>81</v>
      </c>
      <c r="B65" s="26">
        <v>19717.8</v>
      </c>
      <c r="C65" s="26">
        <v>16775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12960</v>
      </c>
      <c r="C66" s="26">
        <v>11756</v>
      </c>
      <c r="D66" s="26" t="s">
        <v>38</v>
      </c>
      <c r="E66" s="26" t="s">
        <v>38</v>
      </c>
      <c r="F66" s="26" t="s">
        <v>28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43.4</v>
      </c>
      <c r="C71" s="26" t="s">
        <v>38</v>
      </c>
      <c r="D71" s="26">
        <v>61.7</v>
      </c>
      <c r="E71" s="26" t="s">
        <v>38</v>
      </c>
      <c r="F71" s="26" t="s">
        <v>38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24.4</v>
      </c>
      <c r="C72" s="26">
        <v>21.7</v>
      </c>
      <c r="D72" s="26">
        <v>35.6</v>
      </c>
      <c r="E72" s="26">
        <v>35.799999999999997</v>
      </c>
      <c r="F72" s="26" t="s">
        <v>28</v>
      </c>
      <c r="G72" s="26" t="s">
        <v>28</v>
      </c>
      <c r="H72" s="26" t="s">
        <v>28</v>
      </c>
    </row>
    <row r="73" spans="1:8">
      <c r="A73" s="35" t="s">
        <v>45</v>
      </c>
      <c r="B73" s="26">
        <v>0.7</v>
      </c>
      <c r="C73" s="26" t="s">
        <v>38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4</v>
      </c>
      <c r="C74" s="26">
        <v>2.6</v>
      </c>
      <c r="D74" s="26">
        <v>9.1</v>
      </c>
      <c r="E74" s="26">
        <v>9.1999999999999993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12.5</v>
      </c>
      <c r="C75" s="26">
        <v>13.5</v>
      </c>
      <c r="D75" s="26" t="s">
        <v>38</v>
      </c>
      <c r="E75" s="26" t="s">
        <v>38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38</v>
      </c>
      <c r="C78" s="26" t="s">
        <v>38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38</v>
      </c>
      <c r="E80" s="26" t="s">
        <v>38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1.5</v>
      </c>
      <c r="C82" s="26" t="s">
        <v>38</v>
      </c>
      <c r="D82" s="26" t="s">
        <v>38</v>
      </c>
      <c r="E82" s="26" t="s">
        <v>38</v>
      </c>
      <c r="F82" s="26" t="s">
        <v>28</v>
      </c>
      <c r="G82" s="26">
        <v>0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 t="s">
        <v>38</v>
      </c>
      <c r="C86" s="26" t="s">
        <v>38</v>
      </c>
      <c r="D86" s="26" t="s">
        <v>38</v>
      </c>
      <c r="E86" s="26" t="s">
        <v>38</v>
      </c>
      <c r="F86" s="26" t="s">
        <v>28</v>
      </c>
      <c r="G86" s="26" t="s">
        <v>28</v>
      </c>
      <c r="H86" s="26" t="s">
        <v>28</v>
      </c>
    </row>
    <row r="87" spans="1:8" ht="30">
      <c r="A87" s="37" t="s">
        <v>59</v>
      </c>
      <c r="B87" s="26" t="s">
        <v>28</v>
      </c>
      <c r="C87" s="26" t="s">
        <v>28</v>
      </c>
      <c r="D87" s="26" t="s">
        <v>28</v>
      </c>
      <c r="E87" s="26" t="s">
        <v>28</v>
      </c>
      <c r="F87" s="26" t="s">
        <v>28</v>
      </c>
      <c r="G87" s="26" t="s">
        <v>28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38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38</v>
      </c>
      <c r="H94" s="26" t="s">
        <v>28</v>
      </c>
    </row>
    <row r="95" spans="1:8">
      <c r="A95" s="34" t="s">
        <v>67</v>
      </c>
      <c r="B95" s="26">
        <v>1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72.400000000000006</v>
      </c>
      <c r="H95" s="26">
        <v>81.5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10</v>
      </c>
      <c r="H96" s="26">
        <v>18.5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9.1</v>
      </c>
      <c r="H97" s="26">
        <v>17.5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1.6</v>
      </c>
      <c r="H98" s="26">
        <v>3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0.7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1</v>
      </c>
      <c r="H100" s="26">
        <v>1.2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1.8</v>
      </c>
      <c r="H101" s="26">
        <v>5.4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0.5</v>
      </c>
      <c r="H102" s="26">
        <v>0.7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0.9</v>
      </c>
      <c r="H103" s="26">
        <v>1.1000000000000001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0.6</v>
      </c>
      <c r="H104" s="26">
        <v>0.8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>
        <v>0.7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>
        <v>0.7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 t="s">
        <v>38</v>
      </c>
      <c r="H107" s="26" t="s">
        <v>38</v>
      </c>
    </row>
    <row r="108" spans="1:8">
      <c r="A108" s="41" t="s">
        <v>80</v>
      </c>
      <c r="B108" s="26">
        <v>54</v>
      </c>
      <c r="C108" s="26">
        <v>60</v>
      </c>
      <c r="D108" s="26">
        <v>35.200000000000003</v>
      </c>
      <c r="E108" s="26">
        <v>35.4</v>
      </c>
      <c r="F108" s="26" t="s">
        <v>28</v>
      </c>
      <c r="G108" s="26">
        <v>1.9</v>
      </c>
      <c r="H108" s="26" t="s">
        <v>28</v>
      </c>
    </row>
    <row r="109" spans="1:8" ht="30">
      <c r="A109" s="36" t="s">
        <v>81</v>
      </c>
      <c r="B109" s="26">
        <v>32.1</v>
      </c>
      <c r="C109" s="26">
        <v>35.299999999999997</v>
      </c>
      <c r="D109" s="26" t="s">
        <v>38</v>
      </c>
      <c r="E109" s="26" t="s">
        <v>38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21.1</v>
      </c>
      <c r="C110" s="26">
        <v>24.7</v>
      </c>
      <c r="D110" s="26" t="s">
        <v>38</v>
      </c>
      <c r="E110" s="26" t="s">
        <v>38</v>
      </c>
      <c r="F110" s="26" t="s">
        <v>28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184.5</v>
      </c>
      <c r="C114" s="30" t="s">
        <v>38</v>
      </c>
      <c r="D114" s="30" t="s">
        <v>38</v>
      </c>
      <c r="E114" s="30" t="s">
        <v>38</v>
      </c>
      <c r="F114" s="30" t="s">
        <v>28</v>
      </c>
      <c r="G114" s="30">
        <v>39.200000000000003</v>
      </c>
      <c r="H114" s="30">
        <v>8.5</v>
      </c>
    </row>
    <row r="115" spans="1:8" ht="30">
      <c r="A115" s="41" t="s">
        <v>93</v>
      </c>
      <c r="B115" s="26">
        <v>23.6</v>
      </c>
      <c r="C115" s="26" t="s">
        <v>38</v>
      </c>
      <c r="D115" s="26" t="s">
        <v>38</v>
      </c>
      <c r="E115" s="26" t="s">
        <v>38</v>
      </c>
      <c r="F115" s="26" t="s">
        <v>28</v>
      </c>
      <c r="G115" s="26">
        <v>12.6</v>
      </c>
      <c r="H115" s="26">
        <v>2.8</v>
      </c>
    </row>
    <row r="116" spans="1:8" ht="30">
      <c r="A116" s="24" t="s">
        <v>94</v>
      </c>
      <c r="B116" s="26">
        <v>15.8</v>
      </c>
      <c r="C116" s="26" t="s">
        <v>38</v>
      </c>
      <c r="D116" s="26" t="s">
        <v>38</v>
      </c>
      <c r="E116" s="26" t="s">
        <v>38</v>
      </c>
      <c r="F116" s="26" t="s">
        <v>28</v>
      </c>
      <c r="G116" s="26">
        <v>6</v>
      </c>
      <c r="H116" s="26">
        <v>1.8</v>
      </c>
    </row>
    <row r="117" spans="1:8">
      <c r="A117" s="24" t="s">
        <v>95</v>
      </c>
      <c r="B117" s="26">
        <v>0.7</v>
      </c>
      <c r="C117" s="26" t="s">
        <v>38</v>
      </c>
      <c r="D117" s="26" t="s">
        <v>38</v>
      </c>
      <c r="E117" s="26" t="s">
        <v>38</v>
      </c>
      <c r="F117" s="26" t="s">
        <v>28</v>
      </c>
      <c r="G117" s="26">
        <v>0.2</v>
      </c>
      <c r="H117" s="26">
        <v>0.2</v>
      </c>
    </row>
    <row r="118" spans="1:8">
      <c r="A118" s="41" t="s">
        <v>96</v>
      </c>
      <c r="B118" s="26">
        <v>15</v>
      </c>
      <c r="C118" s="26" t="s">
        <v>38</v>
      </c>
      <c r="D118" s="26" t="s">
        <v>38</v>
      </c>
      <c r="E118" s="26" t="s">
        <v>38</v>
      </c>
      <c r="F118" s="26" t="s">
        <v>28</v>
      </c>
      <c r="G118" s="26">
        <v>8.9</v>
      </c>
      <c r="H118" s="26">
        <v>1.4</v>
      </c>
    </row>
    <row r="119" spans="1:8" ht="30">
      <c r="A119" s="24" t="s">
        <v>97</v>
      </c>
      <c r="B119" s="26">
        <v>0.3</v>
      </c>
      <c r="C119" s="26" t="s">
        <v>28</v>
      </c>
      <c r="D119" s="26" t="s">
        <v>38</v>
      </c>
      <c r="E119" s="26" t="s">
        <v>38</v>
      </c>
      <c r="F119" s="26" t="s">
        <v>28</v>
      </c>
      <c r="G119" s="26" t="s">
        <v>38</v>
      </c>
      <c r="H119" s="26" t="s">
        <v>38</v>
      </c>
    </row>
    <row r="120" spans="1:8">
      <c r="A120" s="24" t="s">
        <v>98</v>
      </c>
      <c r="B120" s="26">
        <v>14.7</v>
      </c>
      <c r="C120" s="26" t="s">
        <v>38</v>
      </c>
      <c r="D120" s="26" t="s">
        <v>38</v>
      </c>
      <c r="E120" s="26" t="s">
        <v>38</v>
      </c>
      <c r="F120" s="26" t="s">
        <v>28</v>
      </c>
      <c r="G120" s="26" t="s">
        <v>38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145.9</v>
      </c>
      <c r="C128" s="26" t="s">
        <v>38</v>
      </c>
      <c r="D128" s="26" t="s">
        <v>38</v>
      </c>
      <c r="E128" s="26" t="s">
        <v>38</v>
      </c>
      <c r="F128" s="26" t="s">
        <v>28</v>
      </c>
      <c r="G128" s="26">
        <v>17.7</v>
      </c>
      <c r="H128" s="26">
        <v>4.3</v>
      </c>
    </row>
    <row r="129" spans="1:8" ht="30">
      <c r="A129" s="24" t="s">
        <v>107</v>
      </c>
      <c r="B129" s="26">
        <v>13.3</v>
      </c>
      <c r="C129" s="26" t="s">
        <v>38</v>
      </c>
      <c r="D129" s="26" t="s">
        <v>28</v>
      </c>
      <c r="E129" s="26" t="s">
        <v>28</v>
      </c>
      <c r="F129" s="26" t="s">
        <v>28</v>
      </c>
      <c r="G129" s="26">
        <v>2.9</v>
      </c>
      <c r="H129" s="26" t="s">
        <v>38</v>
      </c>
    </row>
    <row r="130" spans="1:8">
      <c r="A130" s="24" t="s">
        <v>108</v>
      </c>
      <c r="B130" s="26">
        <v>21.4</v>
      </c>
      <c r="C130" s="26" t="s">
        <v>38</v>
      </c>
      <c r="D130" s="26" t="s">
        <v>38</v>
      </c>
      <c r="E130" s="26" t="s">
        <v>38</v>
      </c>
      <c r="F130" s="26" t="s">
        <v>28</v>
      </c>
      <c r="G130" s="26">
        <v>4.8</v>
      </c>
      <c r="H130" s="26">
        <v>2.2000000000000002</v>
      </c>
    </row>
    <row r="131" spans="1:8">
      <c r="A131" s="24" t="s">
        <v>109</v>
      </c>
      <c r="B131" s="26">
        <v>52.5</v>
      </c>
      <c r="C131" s="26" t="s">
        <v>38</v>
      </c>
      <c r="D131" s="26" t="s">
        <v>38</v>
      </c>
      <c r="E131" s="26" t="s">
        <v>38</v>
      </c>
      <c r="F131" s="26" t="s">
        <v>28</v>
      </c>
      <c r="G131" s="26">
        <v>4</v>
      </c>
      <c r="H131" s="26">
        <v>0.6</v>
      </c>
    </row>
    <row r="132" spans="1:8">
      <c r="A132" s="24" t="s">
        <v>110</v>
      </c>
      <c r="B132" s="26">
        <v>1.4</v>
      </c>
      <c r="C132" s="26" t="s">
        <v>28</v>
      </c>
      <c r="D132" s="26" t="s">
        <v>38</v>
      </c>
      <c r="E132" s="26" t="s">
        <v>38</v>
      </c>
      <c r="F132" s="26" t="s">
        <v>28</v>
      </c>
      <c r="G132" s="26">
        <v>1</v>
      </c>
      <c r="H132" s="26" t="s">
        <v>38</v>
      </c>
    </row>
    <row r="133" spans="1:8">
      <c r="A133" s="24" t="s">
        <v>111</v>
      </c>
      <c r="B133" s="26">
        <v>15.5</v>
      </c>
      <c r="C133" s="26" t="s">
        <v>38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>
        <v>0.2</v>
      </c>
    </row>
    <row r="134" spans="1:8">
      <c r="A134" s="24" t="s">
        <v>112</v>
      </c>
      <c r="B134" s="26">
        <v>26.7</v>
      </c>
      <c r="C134" s="26" t="s">
        <v>38</v>
      </c>
      <c r="D134" s="26" t="s">
        <v>38</v>
      </c>
      <c r="E134" s="26" t="s">
        <v>38</v>
      </c>
      <c r="F134" s="26" t="s">
        <v>28</v>
      </c>
      <c r="G134" s="26" t="s">
        <v>38</v>
      </c>
      <c r="H134" s="26" t="s">
        <v>38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12.8</v>
      </c>
      <c r="C136" s="26" t="s">
        <v>38</v>
      </c>
      <c r="D136" s="26" t="s">
        <v>38</v>
      </c>
      <c r="E136" s="26" t="s">
        <v>38</v>
      </c>
      <c r="F136" s="26" t="s">
        <v>28</v>
      </c>
      <c r="G136" s="26">
        <v>32.200000000000003</v>
      </c>
      <c r="H136" s="26">
        <v>33.1</v>
      </c>
    </row>
    <row r="137" spans="1:8">
      <c r="A137" s="41" t="s">
        <v>115</v>
      </c>
      <c r="B137" s="26">
        <v>8.1</v>
      </c>
      <c r="C137" s="26" t="s">
        <v>38</v>
      </c>
      <c r="D137" s="26" t="s">
        <v>38</v>
      </c>
      <c r="E137" s="26" t="s">
        <v>38</v>
      </c>
      <c r="F137" s="26" t="s">
        <v>28</v>
      </c>
      <c r="G137" s="26">
        <v>22.7</v>
      </c>
      <c r="H137" s="26">
        <v>16.5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79.099999999999994</v>
      </c>
      <c r="C141" s="26" t="s">
        <v>38</v>
      </c>
      <c r="D141" s="26" t="s">
        <v>38</v>
      </c>
      <c r="E141" s="26" t="s">
        <v>38</v>
      </c>
      <c r="F141" s="26" t="s">
        <v>28</v>
      </c>
      <c r="G141" s="26">
        <v>45.1</v>
      </c>
      <c r="H141" s="26">
        <v>50.5</v>
      </c>
    </row>
    <row r="142" spans="1:8">
      <c r="A142" s="47" t="s">
        <v>120</v>
      </c>
      <c r="B142" s="30">
        <v>1.9</v>
      </c>
      <c r="C142" s="30" t="s">
        <v>38</v>
      </c>
      <c r="D142" s="30" t="s">
        <v>38</v>
      </c>
      <c r="E142" s="30" t="s">
        <v>38</v>
      </c>
      <c r="F142" s="30" t="s">
        <v>28</v>
      </c>
      <c r="G142" s="30" t="s">
        <v>38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19554</v>
      </c>
      <c r="C144" s="23">
        <v>12690</v>
      </c>
      <c r="D144" s="23">
        <v>1458</v>
      </c>
      <c r="E144" s="23">
        <v>1253</v>
      </c>
      <c r="F144" s="23">
        <v>205</v>
      </c>
      <c r="G144" s="23">
        <v>5406</v>
      </c>
      <c r="H144" s="23" t="s">
        <v>28</v>
      </c>
    </row>
    <row r="145" spans="1:8">
      <c r="A145" s="49" t="s">
        <v>123</v>
      </c>
      <c r="B145" s="23">
        <v>19554</v>
      </c>
      <c r="C145" s="23">
        <v>12690</v>
      </c>
      <c r="D145" s="23">
        <v>1458</v>
      </c>
      <c r="E145" s="23">
        <v>1253</v>
      </c>
      <c r="F145" s="23">
        <v>205</v>
      </c>
      <c r="G145" s="23">
        <v>5406</v>
      </c>
      <c r="H145" s="23" t="s">
        <v>28</v>
      </c>
    </row>
    <row r="146" spans="1:8">
      <c r="A146" s="50" t="s">
        <v>124</v>
      </c>
      <c r="B146" s="23">
        <v>6819</v>
      </c>
      <c r="C146" s="23">
        <v>4384</v>
      </c>
      <c r="D146" s="23">
        <v>481</v>
      </c>
      <c r="E146" s="23">
        <v>398</v>
      </c>
      <c r="F146" s="23">
        <v>83</v>
      </c>
      <c r="G146" s="23">
        <v>1954</v>
      </c>
      <c r="H146" s="23" t="s">
        <v>28</v>
      </c>
    </row>
    <row r="147" spans="1:8">
      <c r="A147" s="51" t="s">
        <v>125</v>
      </c>
      <c r="B147" s="23" t="s">
        <v>38</v>
      </c>
      <c r="C147" s="23" t="s">
        <v>38</v>
      </c>
      <c r="D147" s="23">
        <v>1458</v>
      </c>
      <c r="E147" s="23">
        <v>1253</v>
      </c>
      <c r="F147" s="23">
        <v>205</v>
      </c>
      <c r="G147" s="23">
        <v>5406</v>
      </c>
      <c r="H147" s="23" t="s">
        <v>28</v>
      </c>
    </row>
    <row r="148" spans="1:8">
      <c r="A148" s="52" t="s">
        <v>126</v>
      </c>
      <c r="B148" s="23" t="s">
        <v>38</v>
      </c>
      <c r="C148" s="23" t="s">
        <v>38</v>
      </c>
      <c r="D148" s="23" t="s">
        <v>28</v>
      </c>
      <c r="E148" s="23" t="s">
        <v>28</v>
      </c>
      <c r="F148" s="23" t="s">
        <v>28</v>
      </c>
      <c r="G148" s="23" t="s">
        <v>28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2358</v>
      </c>
      <c r="C150" s="23" t="s">
        <v>38</v>
      </c>
      <c r="D150" s="23" t="s">
        <v>38</v>
      </c>
      <c r="E150" s="23" t="s">
        <v>28</v>
      </c>
      <c r="F150" s="23" t="s">
        <v>38</v>
      </c>
      <c r="G150" s="23">
        <v>2304</v>
      </c>
      <c r="H150" s="23" t="s">
        <v>28</v>
      </c>
    </row>
    <row r="151" spans="1:8">
      <c r="A151" s="55" t="s">
        <v>129</v>
      </c>
      <c r="B151" s="23">
        <v>6599</v>
      </c>
      <c r="C151" s="23" t="s">
        <v>38</v>
      </c>
      <c r="D151" s="23" t="s">
        <v>38</v>
      </c>
      <c r="E151" s="23" t="s">
        <v>28</v>
      </c>
      <c r="F151" s="23" t="s">
        <v>38</v>
      </c>
      <c r="G151" s="23">
        <v>6421</v>
      </c>
      <c r="H151" s="23" t="s">
        <v>28</v>
      </c>
    </row>
    <row r="152" spans="1:8">
      <c r="A152" s="56" t="s">
        <v>130</v>
      </c>
      <c r="B152" s="23">
        <v>6134</v>
      </c>
      <c r="C152" s="23" t="s">
        <v>38</v>
      </c>
      <c r="D152" s="23" t="s">
        <v>38</v>
      </c>
      <c r="E152" s="23" t="s">
        <v>28</v>
      </c>
      <c r="F152" s="23" t="s">
        <v>38</v>
      </c>
      <c r="G152" s="23">
        <v>5956</v>
      </c>
      <c r="H152" s="23" t="s">
        <v>28</v>
      </c>
    </row>
    <row r="153" spans="1:8">
      <c r="A153" s="56" t="s">
        <v>131</v>
      </c>
      <c r="B153" s="23">
        <v>465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465</v>
      </c>
      <c r="H153" s="23" t="s">
        <v>28</v>
      </c>
    </row>
    <row r="154" spans="1:8">
      <c r="A154" s="55" t="s">
        <v>132</v>
      </c>
      <c r="B154" s="23">
        <v>58918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58901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38015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38015</v>
      </c>
      <c r="H157" s="23" t="s">
        <v>28</v>
      </c>
    </row>
    <row r="158" spans="1:8" ht="25.5">
      <c r="A158" s="58" t="s">
        <v>135</v>
      </c>
      <c r="B158" s="23">
        <v>20743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20743</v>
      </c>
      <c r="H158" s="23" t="s">
        <v>28</v>
      </c>
    </row>
    <row r="159" spans="1:8">
      <c r="A159" s="59" t="s">
        <v>136</v>
      </c>
      <c r="B159" s="23">
        <v>29239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29239</v>
      </c>
      <c r="H159" s="23" t="s">
        <v>28</v>
      </c>
    </row>
    <row r="160" spans="1:8">
      <c r="A160" s="60" t="s">
        <v>137</v>
      </c>
      <c r="B160" s="23">
        <v>8776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8776</v>
      </c>
      <c r="H160" s="23" t="s">
        <v>28</v>
      </c>
    </row>
    <row r="161" spans="1:8">
      <c r="A161" s="61" t="s">
        <v>138</v>
      </c>
      <c r="B161" s="23">
        <v>13513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13513</v>
      </c>
      <c r="H161" s="23" t="s">
        <v>28</v>
      </c>
    </row>
    <row r="162" spans="1:8">
      <c r="A162" s="61" t="s">
        <v>139</v>
      </c>
      <c r="B162" s="23">
        <v>7272</v>
      </c>
      <c r="C162" s="23" t="s">
        <v>38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28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28</v>
      </c>
      <c r="H163" s="23" t="s">
        <v>28</v>
      </c>
    </row>
    <row r="164" spans="1:8">
      <c r="A164" s="61" t="s">
        <v>141</v>
      </c>
      <c r="B164" s="23">
        <v>73</v>
      </c>
      <c r="C164" s="23" t="s">
        <v>38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17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17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38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38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1306</v>
      </c>
      <c r="C169" s="23" t="s">
        <v>38</v>
      </c>
      <c r="D169" s="23" t="s">
        <v>38</v>
      </c>
      <c r="E169" s="23" t="s">
        <v>38</v>
      </c>
      <c r="F169" s="23" t="s">
        <v>28</v>
      </c>
      <c r="G169" s="23">
        <v>811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3654</v>
      </c>
      <c r="C176" s="23" t="s">
        <v>28</v>
      </c>
      <c r="D176" s="23" t="s">
        <v>38</v>
      </c>
      <c r="E176" s="23" t="s">
        <v>28</v>
      </c>
      <c r="F176" s="23" t="s">
        <v>38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38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38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269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269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795</v>
      </c>
      <c r="C185" s="23">
        <v>338</v>
      </c>
      <c r="D185" s="23">
        <v>52</v>
      </c>
      <c r="E185" s="23" t="s">
        <v>38</v>
      </c>
      <c r="F185" s="23" t="s">
        <v>38</v>
      </c>
      <c r="G185" s="23">
        <v>405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78</v>
      </c>
      <c r="C187" s="23">
        <v>50</v>
      </c>
      <c r="D187" s="23">
        <v>28</v>
      </c>
      <c r="E187" s="23">
        <v>28</v>
      </c>
      <c r="F187" s="23" t="s">
        <v>28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33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167</v>
      </c>
      <c r="C193" s="23">
        <v>67</v>
      </c>
      <c r="D193" s="23">
        <v>9</v>
      </c>
      <c r="E193" s="23" t="s">
        <v>38</v>
      </c>
      <c r="F193" s="23" t="s">
        <v>38</v>
      </c>
      <c r="G193" s="23">
        <v>91</v>
      </c>
      <c r="H193" s="22" t="s">
        <v>23</v>
      </c>
    </row>
    <row r="194" spans="1:8">
      <c r="A194" s="60" t="s">
        <v>171</v>
      </c>
      <c r="B194" s="23">
        <v>400</v>
      </c>
      <c r="C194" s="23">
        <v>115</v>
      </c>
      <c r="D194" s="23">
        <v>8</v>
      </c>
      <c r="E194" s="23">
        <v>8</v>
      </c>
      <c r="F194" s="23" t="s">
        <v>28</v>
      </c>
      <c r="G194" s="23">
        <v>277</v>
      </c>
      <c r="H194" s="22" t="s">
        <v>23</v>
      </c>
    </row>
    <row r="195" spans="1:8">
      <c r="A195" s="60" t="s">
        <v>172</v>
      </c>
      <c r="B195" s="23">
        <v>3928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3928</v>
      </c>
      <c r="H195" s="22" t="s">
        <v>23</v>
      </c>
    </row>
    <row r="196" spans="1:8">
      <c r="A196" s="75" t="s">
        <v>173</v>
      </c>
      <c r="B196" s="23">
        <v>1319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1319</v>
      </c>
      <c r="H196" s="22" t="s">
        <v>23</v>
      </c>
    </row>
    <row r="197" spans="1:8">
      <c r="A197" s="76" t="s">
        <v>174</v>
      </c>
      <c r="B197" s="23">
        <v>86</v>
      </c>
      <c r="C197" s="23">
        <v>65</v>
      </c>
      <c r="D197" s="23">
        <v>21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86</v>
      </c>
      <c r="C198" s="23">
        <v>69</v>
      </c>
      <c r="D198" s="23">
        <v>17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159</v>
      </c>
      <c r="C199" s="23">
        <v>114</v>
      </c>
      <c r="D199" s="23">
        <v>45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195</v>
      </c>
      <c r="D201" s="26">
        <v>301.89999999999998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370.4</v>
      </c>
      <c r="D203" s="26">
        <v>286.89999999999998</v>
      </c>
      <c r="E203" s="26">
        <v>284</v>
      </c>
      <c r="F203" s="26" t="s">
        <v>28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62</v>
      </c>
      <c r="D209" s="23">
        <v>5</v>
      </c>
      <c r="E209" s="23">
        <v>6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16063.8</v>
      </c>
      <c r="D210" s="26">
        <v>533.4</v>
      </c>
      <c r="E210" s="26" t="s">
        <v>38</v>
      </c>
      <c r="F210" s="26" t="s">
        <v>38</v>
      </c>
      <c r="G210" s="26">
        <v>0.2</v>
      </c>
      <c r="H210" s="26">
        <v>17.3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12079</v>
      </c>
      <c r="D211" s="26">
        <v>533.4</v>
      </c>
      <c r="E211" s="26" t="s">
        <v>38</v>
      </c>
      <c r="F211" s="26" t="s">
        <v>38</v>
      </c>
      <c r="G211" s="26">
        <v>0.2</v>
      </c>
      <c r="H211" s="26">
        <v>5.7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4322.8999999999996</v>
      </c>
      <c r="D212" s="26">
        <v>1001.4</v>
      </c>
      <c r="E212" s="26" t="s">
        <v>38</v>
      </c>
      <c r="F212" s="26" t="s">
        <v>38</v>
      </c>
      <c r="G212" s="26">
        <v>0.1</v>
      </c>
      <c r="H212" s="26">
        <v>7.1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1269</v>
      </c>
      <c r="D214" s="23">
        <v>146</v>
      </c>
      <c r="E214" s="23">
        <v>209</v>
      </c>
      <c r="F214" s="23">
        <v>51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438</v>
      </c>
      <c r="D215" s="23">
        <v>48</v>
      </c>
      <c r="E215" s="23">
        <v>66</v>
      </c>
      <c r="F215" s="23">
        <v>21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28</v>
      </c>
      <c r="F216" s="23" t="s">
        <v>38</v>
      </c>
      <c r="G216" s="23">
        <v>3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  <c r="I217" s="88"/>
      <c r="J217" s="88"/>
      <c r="K217" s="88"/>
      <c r="L217" s="88"/>
      <c r="M217" s="88"/>
      <c r="N217" s="88"/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7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7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7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7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7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206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13</v>
      </c>
      <c r="D9" s="20">
        <v>37</v>
      </c>
      <c r="E9" s="20">
        <v>27</v>
      </c>
      <c r="F9" s="20">
        <v>10</v>
      </c>
      <c r="G9" s="20">
        <v>9266</v>
      </c>
      <c r="H9" s="20">
        <v>4</v>
      </c>
    </row>
    <row r="10" spans="1:8" ht="30">
      <c r="A10" s="21" t="s">
        <v>24</v>
      </c>
      <c r="B10" s="22" t="s">
        <v>23</v>
      </c>
      <c r="C10" s="23">
        <v>11</v>
      </c>
      <c r="D10" s="23">
        <v>19</v>
      </c>
      <c r="E10" s="23">
        <v>9</v>
      </c>
      <c r="F10" s="23">
        <v>10</v>
      </c>
      <c r="G10" s="23">
        <v>7319</v>
      </c>
      <c r="H10" s="23">
        <v>4</v>
      </c>
    </row>
    <row r="11" spans="1:8" ht="45">
      <c r="A11" s="24" t="s">
        <v>25</v>
      </c>
      <c r="B11" s="25" t="s">
        <v>23</v>
      </c>
      <c r="C11" s="26">
        <v>84.6</v>
      </c>
      <c r="D11" s="26">
        <v>51.4</v>
      </c>
      <c r="E11" s="26">
        <v>33.299999999999997</v>
      </c>
      <c r="F11" s="26">
        <v>100</v>
      </c>
      <c r="G11" s="26">
        <v>79</v>
      </c>
      <c r="H11" s="26">
        <v>100</v>
      </c>
    </row>
    <row r="12" spans="1:8" ht="25.5">
      <c r="A12" s="27" t="s">
        <v>26</v>
      </c>
      <c r="B12" s="20" t="s">
        <v>23</v>
      </c>
      <c r="C12" s="20">
        <v>181</v>
      </c>
      <c r="D12" s="20">
        <v>50</v>
      </c>
      <c r="E12" s="20">
        <v>28</v>
      </c>
      <c r="F12" s="20">
        <v>22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181</v>
      </c>
      <c r="D13" s="23">
        <v>47</v>
      </c>
      <c r="E13" s="23">
        <v>28</v>
      </c>
      <c r="F13" s="23">
        <v>19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181</v>
      </c>
      <c r="D14" s="23">
        <v>47</v>
      </c>
      <c r="E14" s="23">
        <v>28</v>
      </c>
      <c r="F14" s="23">
        <v>19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 t="s">
        <v>28</v>
      </c>
      <c r="D15" s="23" t="s">
        <v>28</v>
      </c>
      <c r="E15" s="23" t="s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53785.9</v>
      </c>
      <c r="C16" s="30">
        <v>32784.199999999997</v>
      </c>
      <c r="D16" s="30">
        <v>13618.5</v>
      </c>
      <c r="E16" s="30">
        <v>6786.5</v>
      </c>
      <c r="F16" s="30">
        <v>6832</v>
      </c>
      <c r="G16" s="30">
        <v>7331</v>
      </c>
      <c r="H16" s="30">
        <v>52.2</v>
      </c>
    </row>
    <row r="17" spans="1:8">
      <c r="A17" s="31" t="s">
        <v>32</v>
      </c>
      <c r="B17" s="26">
        <v>51222.5</v>
      </c>
      <c r="C17" s="26">
        <v>30501.200000000001</v>
      </c>
      <c r="D17" s="26">
        <v>13578.3</v>
      </c>
      <c r="E17" s="26">
        <v>6746.3</v>
      </c>
      <c r="F17" s="26">
        <v>6832</v>
      </c>
      <c r="G17" s="26">
        <v>7124.6</v>
      </c>
      <c r="H17" s="26">
        <v>18.399999999999999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36090</v>
      </c>
      <c r="C19" s="26">
        <v>21341</v>
      </c>
      <c r="D19" s="26">
        <v>13091.1</v>
      </c>
      <c r="E19" s="26">
        <v>6524.1</v>
      </c>
      <c r="F19" s="26">
        <v>6567</v>
      </c>
      <c r="G19" s="26">
        <v>1648.9</v>
      </c>
      <c r="H19" s="26">
        <v>9</v>
      </c>
    </row>
    <row r="20" spans="1:8">
      <c r="A20" s="32" t="s">
        <v>35</v>
      </c>
      <c r="B20" s="26">
        <v>6534.5</v>
      </c>
      <c r="C20" s="26">
        <v>3529</v>
      </c>
      <c r="D20" s="26" t="s">
        <v>38</v>
      </c>
      <c r="E20" s="26" t="s">
        <v>38</v>
      </c>
      <c r="F20" s="26" t="s">
        <v>38</v>
      </c>
      <c r="G20" s="26" t="s">
        <v>38</v>
      </c>
      <c r="H20" s="26" t="s">
        <v>28</v>
      </c>
    </row>
    <row r="21" spans="1:8">
      <c r="A21" s="32" t="s">
        <v>36</v>
      </c>
      <c r="B21" s="26">
        <v>289.2</v>
      </c>
      <c r="C21" s="26" t="s">
        <v>38</v>
      </c>
      <c r="D21" s="26" t="s">
        <v>38</v>
      </c>
      <c r="E21" s="26" t="s">
        <v>28</v>
      </c>
      <c r="F21" s="26" t="s">
        <v>38</v>
      </c>
      <c r="G21" s="26">
        <v>4.2</v>
      </c>
      <c r="H21" s="26" t="s">
        <v>28</v>
      </c>
    </row>
    <row r="22" spans="1:8">
      <c r="A22" s="32" t="s">
        <v>37</v>
      </c>
      <c r="B22" s="26">
        <v>42.5</v>
      </c>
      <c r="C22" s="26" t="s">
        <v>28</v>
      </c>
      <c r="D22" s="26" t="s">
        <v>28</v>
      </c>
      <c r="E22" s="26" t="s">
        <v>28</v>
      </c>
      <c r="F22" s="26" t="s">
        <v>28</v>
      </c>
      <c r="G22" s="26">
        <v>34.5</v>
      </c>
      <c r="H22" s="26">
        <v>8</v>
      </c>
    </row>
    <row r="23" spans="1:8">
      <c r="A23" s="32" t="s">
        <v>39</v>
      </c>
      <c r="B23" s="26">
        <v>8266.2999999999993</v>
      </c>
      <c r="C23" s="26">
        <v>5596.2</v>
      </c>
      <c r="D23" s="26">
        <v>206</v>
      </c>
      <c r="E23" s="26">
        <v>206</v>
      </c>
      <c r="F23" s="26" t="s">
        <v>28</v>
      </c>
      <c r="G23" s="26">
        <v>2462.6999999999998</v>
      </c>
      <c r="H23" s="26">
        <v>1.4</v>
      </c>
    </row>
    <row r="24" spans="1:8" ht="30">
      <c r="A24" s="33" t="s">
        <v>40</v>
      </c>
      <c r="B24" s="26">
        <v>40576.199999999997</v>
      </c>
      <c r="C24" s="26">
        <v>22530</v>
      </c>
      <c r="D24" s="26">
        <v>13367.3</v>
      </c>
      <c r="E24" s="26">
        <v>6540.3</v>
      </c>
      <c r="F24" s="26">
        <v>6827</v>
      </c>
      <c r="G24" s="26">
        <v>4661.8999999999996</v>
      </c>
      <c r="H24" s="26">
        <v>17</v>
      </c>
    </row>
    <row r="25" spans="1:8" ht="45">
      <c r="A25" s="21" t="s">
        <v>41</v>
      </c>
      <c r="B25" s="26">
        <v>79.2</v>
      </c>
      <c r="C25" s="26">
        <v>73.900000000000006</v>
      </c>
      <c r="D25" s="26">
        <v>98.4</v>
      </c>
      <c r="E25" s="26">
        <v>96.9</v>
      </c>
      <c r="F25" s="26">
        <v>99.9</v>
      </c>
      <c r="G25" s="26">
        <v>65.400000000000006</v>
      </c>
      <c r="H25" s="26">
        <v>92.5</v>
      </c>
    </row>
    <row r="26" spans="1:8" ht="25.5">
      <c r="A26" s="18" t="s">
        <v>42</v>
      </c>
      <c r="B26" s="30">
        <v>30049.7</v>
      </c>
      <c r="C26" s="30">
        <v>17734</v>
      </c>
      <c r="D26" s="30">
        <v>11075.7</v>
      </c>
      <c r="E26" s="30">
        <v>5370.7</v>
      </c>
      <c r="F26" s="30">
        <v>5705</v>
      </c>
      <c r="G26" s="30">
        <v>1231</v>
      </c>
      <c r="H26" s="30">
        <v>8.9</v>
      </c>
    </row>
    <row r="27" spans="1:8" ht="30">
      <c r="A27" s="34" t="s">
        <v>43</v>
      </c>
      <c r="B27" s="26">
        <v>20911.400000000001</v>
      </c>
      <c r="C27" s="26">
        <v>12359</v>
      </c>
      <c r="D27" s="26">
        <v>7954.7</v>
      </c>
      <c r="E27" s="26">
        <v>4489.7</v>
      </c>
      <c r="F27" s="26">
        <v>3465</v>
      </c>
      <c r="G27" s="26">
        <v>597.70000000000005</v>
      </c>
      <c r="H27" s="26" t="s">
        <v>28</v>
      </c>
    </row>
    <row r="28" spans="1:8" ht="30">
      <c r="A28" s="35" t="s">
        <v>44</v>
      </c>
      <c r="B28" s="26">
        <v>12577.8</v>
      </c>
      <c r="C28" s="26">
        <v>7431</v>
      </c>
      <c r="D28" s="26">
        <v>4904.7</v>
      </c>
      <c r="E28" s="26">
        <v>2774.7</v>
      </c>
      <c r="F28" s="26">
        <v>2130</v>
      </c>
      <c r="G28" s="26">
        <v>242.1</v>
      </c>
      <c r="H28" s="26" t="s">
        <v>28</v>
      </c>
    </row>
    <row r="29" spans="1:8">
      <c r="A29" s="35" t="s">
        <v>45</v>
      </c>
      <c r="B29" s="26">
        <v>205</v>
      </c>
      <c r="C29" s="26" t="s">
        <v>38</v>
      </c>
      <c r="D29" s="26" t="s">
        <v>38</v>
      </c>
      <c r="E29" s="26" t="s">
        <v>38</v>
      </c>
      <c r="F29" s="26" t="s">
        <v>38</v>
      </c>
      <c r="G29" s="26" t="s">
        <v>38</v>
      </c>
      <c r="H29" s="26" t="s">
        <v>28</v>
      </c>
    </row>
    <row r="30" spans="1:8">
      <c r="A30" s="35" t="s">
        <v>46</v>
      </c>
      <c r="B30" s="26">
        <v>3027</v>
      </c>
      <c r="C30" s="26">
        <v>2038</v>
      </c>
      <c r="D30" s="26">
        <v>925</v>
      </c>
      <c r="E30" s="26">
        <v>760</v>
      </c>
      <c r="F30" s="26">
        <v>165</v>
      </c>
      <c r="G30" s="26">
        <v>64</v>
      </c>
      <c r="H30" s="26" t="s">
        <v>28</v>
      </c>
    </row>
    <row r="31" spans="1:8">
      <c r="A31" s="36" t="s">
        <v>47</v>
      </c>
      <c r="B31" s="26">
        <v>4041.6</v>
      </c>
      <c r="C31" s="26" t="s">
        <v>38</v>
      </c>
      <c r="D31" s="26">
        <v>1790</v>
      </c>
      <c r="E31" s="26">
        <v>735</v>
      </c>
      <c r="F31" s="26">
        <v>1055</v>
      </c>
      <c r="G31" s="26" t="s">
        <v>38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28</v>
      </c>
      <c r="D34" s="26" t="s">
        <v>38</v>
      </c>
      <c r="E34" s="26" t="s">
        <v>38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>
        <v>700</v>
      </c>
      <c r="C36" s="26" t="s">
        <v>38</v>
      </c>
      <c r="D36" s="26" t="s">
        <v>38</v>
      </c>
      <c r="E36" s="26" t="s">
        <v>38</v>
      </c>
      <c r="F36" s="26" t="s">
        <v>38</v>
      </c>
      <c r="G36" s="26" t="s">
        <v>38</v>
      </c>
      <c r="H36" s="26" t="s">
        <v>28</v>
      </c>
    </row>
    <row r="37" spans="1:8" ht="30">
      <c r="A37" s="24" t="s">
        <v>53</v>
      </c>
      <c r="B37" s="26">
        <v>700</v>
      </c>
      <c r="C37" s="26" t="s">
        <v>38</v>
      </c>
      <c r="D37" s="26" t="s">
        <v>38</v>
      </c>
      <c r="E37" s="26" t="s">
        <v>38</v>
      </c>
      <c r="F37" s="26" t="s">
        <v>38</v>
      </c>
      <c r="G37" s="26" t="s">
        <v>38</v>
      </c>
      <c r="H37" s="26" t="s">
        <v>28</v>
      </c>
    </row>
    <row r="38" spans="1:8">
      <c r="A38" s="34" t="s">
        <v>54</v>
      </c>
      <c r="B38" s="26">
        <v>1059</v>
      </c>
      <c r="C38" s="26" t="s">
        <v>38</v>
      </c>
      <c r="D38" s="26" t="s">
        <v>38</v>
      </c>
      <c r="E38" s="26" t="s">
        <v>38</v>
      </c>
      <c r="F38" s="26" t="s">
        <v>28</v>
      </c>
      <c r="G38" s="26">
        <v>13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1046</v>
      </c>
      <c r="C42" s="26" t="s">
        <v>38</v>
      </c>
      <c r="D42" s="26" t="s">
        <v>38</v>
      </c>
      <c r="E42" s="26" t="s">
        <v>38</v>
      </c>
      <c r="F42" s="26" t="s">
        <v>28</v>
      </c>
      <c r="G42" s="26">
        <v>0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38</v>
      </c>
      <c r="C44" s="26" t="s">
        <v>28</v>
      </c>
      <c r="D44" s="26" t="s">
        <v>38</v>
      </c>
      <c r="E44" s="26" t="s">
        <v>38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>
        <v>1030</v>
      </c>
      <c r="C46" s="26" t="s">
        <v>38</v>
      </c>
      <c r="D46" s="26" t="s">
        <v>38</v>
      </c>
      <c r="E46" s="26" t="s">
        <v>38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555.6</v>
      </c>
      <c r="C51" s="26" t="s">
        <v>28</v>
      </c>
      <c r="D51" s="26" t="s">
        <v>38</v>
      </c>
      <c r="E51" s="26" t="s">
        <v>38</v>
      </c>
      <c r="F51" s="26" t="s">
        <v>28</v>
      </c>
      <c r="G51" s="26">
        <v>548.5</v>
      </c>
      <c r="H51" s="26" t="s">
        <v>38</v>
      </c>
    </row>
    <row r="52" spans="1:8">
      <c r="A52" s="38" t="s">
        <v>68</v>
      </c>
      <c r="B52" s="26">
        <v>75.5</v>
      </c>
      <c r="C52" s="26" t="s">
        <v>28</v>
      </c>
      <c r="D52" s="26" t="s">
        <v>28</v>
      </c>
      <c r="E52" s="26" t="s">
        <v>28</v>
      </c>
      <c r="F52" s="26" t="s">
        <v>28</v>
      </c>
      <c r="G52" s="26" t="s">
        <v>38</v>
      </c>
      <c r="H52" s="26" t="s">
        <v>38</v>
      </c>
    </row>
    <row r="53" spans="1:8" ht="25.5">
      <c r="A53" s="39" t="s">
        <v>69</v>
      </c>
      <c r="B53" s="26">
        <v>71.599999999999994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68.7</v>
      </c>
      <c r="H53" s="26">
        <v>2.9</v>
      </c>
    </row>
    <row r="54" spans="1:8" ht="30">
      <c r="A54" s="24" t="s">
        <v>70</v>
      </c>
      <c r="B54" s="26">
        <v>15.2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14.7</v>
      </c>
      <c r="H54" s="26">
        <v>0.5</v>
      </c>
    </row>
    <row r="55" spans="1:8">
      <c r="A55" s="24" t="s">
        <v>71</v>
      </c>
      <c r="B55" s="26">
        <v>1.7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1.2</v>
      </c>
      <c r="H55" s="26">
        <v>0.5</v>
      </c>
    </row>
    <row r="56" spans="1:8">
      <c r="A56" s="24" t="s">
        <v>72</v>
      </c>
      <c r="B56" s="26">
        <v>4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38</v>
      </c>
    </row>
    <row r="57" spans="1:8">
      <c r="A57" s="24" t="s">
        <v>73</v>
      </c>
      <c r="B57" s="26">
        <v>7.4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7.4</v>
      </c>
      <c r="H57" s="26">
        <v>0</v>
      </c>
    </row>
    <row r="58" spans="1:8">
      <c r="A58" s="24" t="s">
        <v>74</v>
      </c>
      <c r="B58" s="26">
        <v>4.0999999999999996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3.9</v>
      </c>
      <c r="H58" s="26">
        <v>0.2</v>
      </c>
    </row>
    <row r="59" spans="1:8">
      <c r="A59" s="24" t="s">
        <v>75</v>
      </c>
      <c r="B59" s="26">
        <v>7.6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7.3</v>
      </c>
      <c r="H59" s="26">
        <v>0.3</v>
      </c>
    </row>
    <row r="60" spans="1:8">
      <c r="A60" s="40" t="s">
        <v>76</v>
      </c>
      <c r="B60" s="26">
        <v>9.1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8.8000000000000007</v>
      </c>
      <c r="H60" s="26">
        <v>0.3</v>
      </c>
    </row>
    <row r="61" spans="1:8">
      <c r="A61" s="24" t="s">
        <v>77</v>
      </c>
      <c r="B61" s="26">
        <v>4.8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4.5999999999999996</v>
      </c>
      <c r="H61" s="26">
        <v>0.2</v>
      </c>
    </row>
    <row r="62" spans="1:8">
      <c r="A62" s="40" t="s">
        <v>78</v>
      </c>
      <c r="B62" s="26">
        <v>4.8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4.5</v>
      </c>
      <c r="H62" s="26">
        <v>0.2</v>
      </c>
    </row>
    <row r="63" spans="1:8">
      <c r="A63" s="36" t="s">
        <v>79</v>
      </c>
      <c r="B63" s="26" t="s">
        <v>38</v>
      </c>
      <c r="C63" s="26" t="s">
        <v>28</v>
      </c>
      <c r="D63" s="26" t="s">
        <v>28</v>
      </c>
      <c r="E63" s="26" t="s">
        <v>28</v>
      </c>
      <c r="F63" s="26" t="s">
        <v>28</v>
      </c>
      <c r="G63" s="26" t="s">
        <v>38</v>
      </c>
      <c r="H63" s="26" t="s">
        <v>28</v>
      </c>
    </row>
    <row r="64" spans="1:8">
      <c r="A64" s="41" t="s">
        <v>80</v>
      </c>
      <c r="B64" s="26">
        <v>7448.2</v>
      </c>
      <c r="C64" s="26">
        <v>5175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4570.2</v>
      </c>
      <c r="C65" s="26">
        <v>3220</v>
      </c>
      <c r="D65" s="26" t="s">
        <v>38</v>
      </c>
      <c r="E65" s="26" t="s">
        <v>28</v>
      </c>
      <c r="F65" s="26" t="s">
        <v>38</v>
      </c>
      <c r="G65" s="26" t="s">
        <v>38</v>
      </c>
      <c r="H65" s="26" t="s">
        <v>28</v>
      </c>
    </row>
    <row r="66" spans="1:8">
      <c r="A66" s="36" t="s">
        <v>82</v>
      </c>
      <c r="B66" s="26">
        <v>2878</v>
      </c>
      <c r="C66" s="26">
        <v>1955</v>
      </c>
      <c r="D66" s="26">
        <v>923</v>
      </c>
      <c r="E66" s="26" t="s">
        <v>38</v>
      </c>
      <c r="F66" s="26" t="s">
        <v>38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28</v>
      </c>
      <c r="C68" s="26" t="s">
        <v>28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28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28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69.599999999999994</v>
      </c>
      <c r="C71" s="26">
        <v>69.7</v>
      </c>
      <c r="D71" s="26">
        <v>71.8</v>
      </c>
      <c r="E71" s="26">
        <v>83.6</v>
      </c>
      <c r="F71" s="26">
        <v>60.7</v>
      </c>
      <c r="G71" s="26">
        <v>48.6</v>
      </c>
      <c r="H71" s="26" t="s">
        <v>28</v>
      </c>
    </row>
    <row r="72" spans="1:8" ht="30">
      <c r="A72" s="35" t="s">
        <v>44</v>
      </c>
      <c r="B72" s="26">
        <v>41.9</v>
      </c>
      <c r="C72" s="26">
        <v>41.9</v>
      </c>
      <c r="D72" s="26">
        <v>44.3</v>
      </c>
      <c r="E72" s="26">
        <v>51.7</v>
      </c>
      <c r="F72" s="26">
        <v>37.299999999999997</v>
      </c>
      <c r="G72" s="26">
        <v>19.7</v>
      </c>
      <c r="H72" s="26" t="s">
        <v>28</v>
      </c>
    </row>
    <row r="73" spans="1:8">
      <c r="A73" s="35" t="s">
        <v>45</v>
      </c>
      <c r="B73" s="26">
        <v>0.7</v>
      </c>
      <c r="C73" s="26" t="s">
        <v>38</v>
      </c>
      <c r="D73" s="26" t="s">
        <v>38</v>
      </c>
      <c r="E73" s="26" t="s">
        <v>38</v>
      </c>
      <c r="F73" s="26" t="s">
        <v>38</v>
      </c>
      <c r="G73" s="26" t="s">
        <v>38</v>
      </c>
      <c r="H73" s="26" t="s">
        <v>28</v>
      </c>
    </row>
    <row r="74" spans="1:8">
      <c r="A74" s="35" t="s">
        <v>46</v>
      </c>
      <c r="B74" s="26">
        <v>10.1</v>
      </c>
      <c r="C74" s="26">
        <v>11.5</v>
      </c>
      <c r="D74" s="26">
        <v>8.4</v>
      </c>
      <c r="E74" s="26">
        <v>14.2</v>
      </c>
      <c r="F74" s="26">
        <v>2.9</v>
      </c>
      <c r="G74" s="26">
        <v>5.2</v>
      </c>
      <c r="H74" s="26" t="s">
        <v>28</v>
      </c>
    </row>
    <row r="75" spans="1:8">
      <c r="A75" s="36" t="s">
        <v>47</v>
      </c>
      <c r="B75" s="26">
        <v>13.4</v>
      </c>
      <c r="C75" s="26">
        <v>11.2</v>
      </c>
      <c r="D75" s="26">
        <v>16.2</v>
      </c>
      <c r="E75" s="26">
        <v>13.7</v>
      </c>
      <c r="F75" s="26">
        <v>18.5</v>
      </c>
      <c r="G75" s="26">
        <v>22.1</v>
      </c>
      <c r="H75" s="26" t="s">
        <v>28</v>
      </c>
    </row>
    <row r="76" spans="1:8">
      <c r="A76" s="36" t="s">
        <v>48</v>
      </c>
      <c r="B76" s="26">
        <v>0</v>
      </c>
      <c r="C76" s="26" t="s">
        <v>28</v>
      </c>
      <c r="D76" s="26" t="s">
        <v>28</v>
      </c>
      <c r="E76" s="26" t="s">
        <v>28</v>
      </c>
      <c r="F76" s="26" t="s">
        <v>28</v>
      </c>
      <c r="G76" s="26">
        <v>0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38</v>
      </c>
      <c r="C78" s="26" t="s">
        <v>28</v>
      </c>
      <c r="D78" s="26" t="s">
        <v>38</v>
      </c>
      <c r="E78" s="26" t="s">
        <v>38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2.2999999999999998</v>
      </c>
      <c r="C80" s="26" t="s">
        <v>38</v>
      </c>
      <c r="D80" s="26">
        <v>0.9</v>
      </c>
      <c r="E80" s="26" t="s">
        <v>38</v>
      </c>
      <c r="F80" s="26" t="s">
        <v>38</v>
      </c>
      <c r="G80" s="26" t="s">
        <v>38</v>
      </c>
      <c r="H80" s="26" t="s">
        <v>28</v>
      </c>
    </row>
    <row r="81" spans="1:8" ht="30">
      <c r="A81" s="24" t="s">
        <v>53</v>
      </c>
      <c r="B81" s="26">
        <v>2.2999999999999998</v>
      </c>
      <c r="C81" s="26" t="s">
        <v>38</v>
      </c>
      <c r="D81" s="26">
        <v>0.9</v>
      </c>
      <c r="E81" s="26" t="s">
        <v>38</v>
      </c>
      <c r="F81" s="26" t="s">
        <v>38</v>
      </c>
      <c r="G81" s="26" t="s">
        <v>38</v>
      </c>
      <c r="H81" s="26" t="s">
        <v>28</v>
      </c>
    </row>
    <row r="82" spans="1:8">
      <c r="A82" s="34" t="s">
        <v>54</v>
      </c>
      <c r="B82" s="26">
        <v>3.5</v>
      </c>
      <c r="C82" s="26" t="s">
        <v>38</v>
      </c>
      <c r="D82" s="26" t="s">
        <v>38</v>
      </c>
      <c r="E82" s="26" t="s">
        <v>38</v>
      </c>
      <c r="F82" s="26" t="s">
        <v>28</v>
      </c>
      <c r="G82" s="26">
        <v>1.1000000000000001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3.5</v>
      </c>
      <c r="C86" s="26" t="s">
        <v>38</v>
      </c>
      <c r="D86" s="26" t="s">
        <v>38</v>
      </c>
      <c r="E86" s="26" t="s">
        <v>38</v>
      </c>
      <c r="F86" s="26" t="s">
        <v>28</v>
      </c>
      <c r="G86" s="26">
        <v>0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38</v>
      </c>
      <c r="C88" s="26" t="s">
        <v>28</v>
      </c>
      <c r="D88" s="26" t="s">
        <v>38</v>
      </c>
      <c r="E88" s="26" t="s">
        <v>38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>
        <v>3.4</v>
      </c>
      <c r="C90" s="26" t="s">
        <v>38</v>
      </c>
      <c r="D90" s="26" t="s">
        <v>38</v>
      </c>
      <c r="E90" s="26" t="s">
        <v>38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1.8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 t="s">
        <v>38</v>
      </c>
    </row>
    <row r="96" spans="1:8">
      <c r="A96" s="38" t="s">
        <v>68</v>
      </c>
      <c r="B96" s="26">
        <v>0.3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5.8</v>
      </c>
      <c r="H96" s="26">
        <v>43.9</v>
      </c>
    </row>
    <row r="97" spans="1:8" ht="25.5">
      <c r="A97" s="39" t="s">
        <v>90</v>
      </c>
      <c r="B97" s="26">
        <v>0.2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5.6</v>
      </c>
      <c r="H97" s="26">
        <v>32.299999999999997</v>
      </c>
    </row>
    <row r="98" spans="1:8" ht="30">
      <c r="A98" s="24" t="s">
        <v>70</v>
      </c>
      <c r="B98" s="26">
        <v>0.1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1.2</v>
      </c>
      <c r="H98" s="26">
        <v>5.7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5.2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0.3</v>
      </c>
      <c r="H100" s="26">
        <v>0.4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0.6</v>
      </c>
      <c r="H101" s="26">
        <v>0.3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0.3</v>
      </c>
      <c r="H102" s="26">
        <v>2.2000000000000002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0.6</v>
      </c>
      <c r="H103" s="26">
        <v>3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0.7</v>
      </c>
      <c r="H104" s="26">
        <v>3.6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0.4</v>
      </c>
      <c r="H105" s="26">
        <v>2.6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>
        <v>2.8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24.8</v>
      </c>
      <c r="C108" s="26">
        <v>29.2</v>
      </c>
      <c r="D108" s="26" t="s">
        <v>38</v>
      </c>
      <c r="E108" s="26" t="s">
        <v>38</v>
      </c>
      <c r="F108" s="26" t="s">
        <v>38</v>
      </c>
      <c r="G108" s="26" t="s">
        <v>38</v>
      </c>
      <c r="H108" s="26" t="s">
        <v>28</v>
      </c>
    </row>
    <row r="109" spans="1:8" ht="30">
      <c r="A109" s="36" t="s">
        <v>81</v>
      </c>
      <c r="B109" s="26">
        <v>15.2</v>
      </c>
      <c r="C109" s="26">
        <v>18.2</v>
      </c>
      <c r="D109" s="26" t="s">
        <v>38</v>
      </c>
      <c r="E109" s="26" t="s">
        <v>28</v>
      </c>
      <c r="F109" s="26" t="s">
        <v>38</v>
      </c>
      <c r="G109" s="26" t="s">
        <v>38</v>
      </c>
      <c r="H109" s="26" t="s">
        <v>28</v>
      </c>
    </row>
    <row r="110" spans="1:8">
      <c r="A110" s="36" t="s">
        <v>82</v>
      </c>
      <c r="B110" s="26">
        <v>9.6</v>
      </c>
      <c r="C110" s="26">
        <v>11</v>
      </c>
      <c r="D110" s="26">
        <v>8.3000000000000007</v>
      </c>
      <c r="E110" s="26" t="s">
        <v>38</v>
      </c>
      <c r="F110" s="26" t="s">
        <v>38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28</v>
      </c>
      <c r="C112" s="26" t="s">
        <v>28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28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28</v>
      </c>
      <c r="H113" s="26" t="s">
        <v>28</v>
      </c>
    </row>
    <row r="114" spans="1:8" ht="25.5">
      <c r="A114" s="44" t="s">
        <v>92</v>
      </c>
      <c r="B114" s="30">
        <v>41.8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33.799999999999997</v>
      </c>
      <c r="H114" s="30">
        <v>8</v>
      </c>
    </row>
    <row r="115" spans="1:8" ht="30">
      <c r="A115" s="41" t="s">
        <v>93</v>
      </c>
      <c r="B115" s="26">
        <v>7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5.9</v>
      </c>
      <c r="H115" s="26">
        <v>1.1000000000000001</v>
      </c>
    </row>
    <row r="116" spans="1:8" ht="30">
      <c r="A116" s="24" t="s">
        <v>94</v>
      </c>
      <c r="B116" s="26">
        <v>6.5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 t="s">
        <v>38</v>
      </c>
    </row>
    <row r="117" spans="1:8">
      <c r="A117" s="24" t="s">
        <v>95</v>
      </c>
      <c r="B117" s="26">
        <v>0.4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10.7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7.9</v>
      </c>
      <c r="H118" s="26">
        <v>2.7</v>
      </c>
    </row>
    <row r="119" spans="1:8" ht="30">
      <c r="A119" s="24" t="s">
        <v>97</v>
      </c>
      <c r="B119" s="26">
        <v>1.4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0.8</v>
      </c>
      <c r="H119" s="26">
        <v>0.6</v>
      </c>
    </row>
    <row r="120" spans="1:8">
      <c r="A120" s="24" t="s">
        <v>98</v>
      </c>
      <c r="B120" s="26">
        <v>9.3000000000000007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7.1</v>
      </c>
      <c r="H120" s="26">
        <v>2.2000000000000002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24.1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19.899999999999999</v>
      </c>
      <c r="H128" s="26">
        <v>4.2</v>
      </c>
    </row>
    <row r="129" spans="1:8" ht="30">
      <c r="A129" s="24" t="s">
        <v>107</v>
      </c>
      <c r="B129" s="26">
        <v>6.9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5.2</v>
      </c>
      <c r="H129" s="26">
        <v>1.7</v>
      </c>
    </row>
    <row r="130" spans="1:8">
      <c r="A130" s="24" t="s">
        <v>108</v>
      </c>
      <c r="B130" s="26">
        <v>9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7.5</v>
      </c>
      <c r="H130" s="26">
        <v>1.5</v>
      </c>
    </row>
    <row r="131" spans="1:8">
      <c r="A131" s="24" t="s">
        <v>109</v>
      </c>
      <c r="B131" s="26">
        <v>3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2.7</v>
      </c>
      <c r="H131" s="26">
        <v>0.3</v>
      </c>
    </row>
    <row r="132" spans="1:8">
      <c r="A132" s="24" t="s">
        <v>110</v>
      </c>
      <c r="B132" s="26">
        <v>1.1000000000000001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>
        <v>1.5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1.2</v>
      </c>
      <c r="H133" s="26">
        <v>0.3</v>
      </c>
    </row>
    <row r="134" spans="1:8">
      <c r="A134" s="24" t="s">
        <v>112</v>
      </c>
      <c r="B134" s="26">
        <v>1.3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1.1000000000000001</v>
      </c>
      <c r="H134" s="26">
        <v>0.2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16.8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17.5</v>
      </c>
      <c r="H136" s="26">
        <v>13.5</v>
      </c>
    </row>
    <row r="137" spans="1:8">
      <c r="A137" s="41" t="s">
        <v>115</v>
      </c>
      <c r="B137" s="26">
        <v>25.5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23.5</v>
      </c>
      <c r="H137" s="26">
        <v>34.200000000000003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57.7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59</v>
      </c>
      <c r="H141" s="26">
        <v>52.3</v>
      </c>
    </row>
    <row r="142" spans="1:8">
      <c r="A142" s="47" t="s">
        <v>120</v>
      </c>
      <c r="B142" s="30" t="s">
        <v>38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3746</v>
      </c>
      <c r="C144" s="23" t="s">
        <v>38</v>
      </c>
      <c r="D144" s="23" t="s">
        <v>38</v>
      </c>
      <c r="E144" s="23" t="s">
        <v>38</v>
      </c>
      <c r="F144" s="23" t="s">
        <v>28</v>
      </c>
      <c r="G144" s="23">
        <v>2363</v>
      </c>
      <c r="H144" s="23" t="s">
        <v>28</v>
      </c>
    </row>
    <row r="145" spans="1:8">
      <c r="A145" s="49" t="s">
        <v>123</v>
      </c>
      <c r="B145" s="23">
        <v>3746</v>
      </c>
      <c r="C145" s="23" t="s">
        <v>38</v>
      </c>
      <c r="D145" s="23" t="s">
        <v>38</v>
      </c>
      <c r="E145" s="23" t="s">
        <v>38</v>
      </c>
      <c r="F145" s="23" t="s">
        <v>28</v>
      </c>
      <c r="G145" s="23">
        <v>2363</v>
      </c>
      <c r="H145" s="23" t="s">
        <v>28</v>
      </c>
    </row>
    <row r="146" spans="1:8">
      <c r="A146" s="50" t="s">
        <v>124</v>
      </c>
      <c r="B146" s="23">
        <v>1553</v>
      </c>
      <c r="C146" s="23" t="s">
        <v>38</v>
      </c>
      <c r="D146" s="23" t="s">
        <v>38</v>
      </c>
      <c r="E146" s="23" t="s">
        <v>38</v>
      </c>
      <c r="F146" s="23" t="s">
        <v>28</v>
      </c>
      <c r="G146" s="23">
        <v>1009</v>
      </c>
      <c r="H146" s="23" t="s">
        <v>28</v>
      </c>
    </row>
    <row r="147" spans="1:8">
      <c r="A147" s="51" t="s">
        <v>125</v>
      </c>
      <c r="B147" s="23">
        <v>3690</v>
      </c>
      <c r="C147" s="23" t="s">
        <v>38</v>
      </c>
      <c r="D147" s="23" t="s">
        <v>38</v>
      </c>
      <c r="E147" s="23" t="s">
        <v>38</v>
      </c>
      <c r="F147" s="23" t="s">
        <v>28</v>
      </c>
      <c r="G147" s="23" t="s">
        <v>38</v>
      </c>
      <c r="H147" s="23" t="s">
        <v>28</v>
      </c>
    </row>
    <row r="148" spans="1:8">
      <c r="A148" s="52" t="s">
        <v>126</v>
      </c>
      <c r="B148" s="23">
        <v>56</v>
      </c>
      <c r="C148" s="23" t="s">
        <v>38</v>
      </c>
      <c r="D148" s="23" t="s">
        <v>28</v>
      </c>
      <c r="E148" s="23" t="s">
        <v>28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13357</v>
      </c>
      <c r="C150" s="23">
        <v>10408</v>
      </c>
      <c r="D150" s="23" t="s">
        <v>28</v>
      </c>
      <c r="E150" s="23" t="s">
        <v>28</v>
      </c>
      <c r="F150" s="23" t="s">
        <v>28</v>
      </c>
      <c r="G150" s="23">
        <v>2949</v>
      </c>
      <c r="H150" s="23" t="s">
        <v>28</v>
      </c>
    </row>
    <row r="151" spans="1:8">
      <c r="A151" s="55" t="s">
        <v>129</v>
      </c>
      <c r="B151" s="23">
        <v>3025</v>
      </c>
      <c r="C151" s="23" t="s">
        <v>28</v>
      </c>
      <c r="D151" s="23" t="s">
        <v>28</v>
      </c>
      <c r="E151" s="23" t="s">
        <v>28</v>
      </c>
      <c r="F151" s="23" t="s">
        <v>28</v>
      </c>
      <c r="G151" s="23">
        <v>3025</v>
      </c>
      <c r="H151" s="23" t="s">
        <v>28</v>
      </c>
    </row>
    <row r="152" spans="1:8">
      <c r="A152" s="56" t="s">
        <v>130</v>
      </c>
      <c r="B152" s="23">
        <v>2548</v>
      </c>
      <c r="C152" s="23" t="s">
        <v>28</v>
      </c>
      <c r="D152" s="23" t="s">
        <v>28</v>
      </c>
      <c r="E152" s="23" t="s">
        <v>28</v>
      </c>
      <c r="F152" s="23" t="s">
        <v>28</v>
      </c>
      <c r="G152" s="23">
        <v>2548</v>
      </c>
      <c r="H152" s="23" t="s">
        <v>28</v>
      </c>
    </row>
    <row r="153" spans="1:8">
      <c r="A153" s="56" t="s">
        <v>131</v>
      </c>
      <c r="B153" s="23">
        <v>477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477</v>
      </c>
      <c r="H153" s="23" t="s">
        <v>28</v>
      </c>
    </row>
    <row r="154" spans="1:8">
      <c r="A154" s="55" t="s">
        <v>132</v>
      </c>
      <c r="B154" s="23">
        <v>28799</v>
      </c>
      <c r="C154" s="23" t="s">
        <v>28</v>
      </c>
      <c r="D154" s="23" t="s">
        <v>28</v>
      </c>
      <c r="E154" s="23" t="s">
        <v>28</v>
      </c>
      <c r="F154" s="23" t="s">
        <v>28</v>
      </c>
      <c r="G154" s="23">
        <v>28799</v>
      </c>
      <c r="H154" s="23" t="s">
        <v>28</v>
      </c>
    </row>
    <row r="155" spans="1:8">
      <c r="A155" s="51" t="s">
        <v>133</v>
      </c>
      <c r="B155" s="23">
        <v>28776</v>
      </c>
      <c r="C155" s="23" t="s">
        <v>28</v>
      </c>
      <c r="D155" s="23" t="s">
        <v>28</v>
      </c>
      <c r="E155" s="23" t="s">
        <v>28</v>
      </c>
      <c r="F155" s="23" t="s">
        <v>28</v>
      </c>
      <c r="G155" s="23">
        <v>28776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25282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25282</v>
      </c>
      <c r="H157" s="23" t="s">
        <v>28</v>
      </c>
    </row>
    <row r="158" spans="1:8" ht="25.5">
      <c r="A158" s="58" t="s">
        <v>135</v>
      </c>
      <c r="B158" s="23">
        <v>14991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14991</v>
      </c>
      <c r="H158" s="23" t="s">
        <v>28</v>
      </c>
    </row>
    <row r="159" spans="1:8">
      <c r="A159" s="59" t="s">
        <v>136</v>
      </c>
      <c r="B159" s="23">
        <v>14973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14973</v>
      </c>
      <c r="H159" s="23" t="s">
        <v>28</v>
      </c>
    </row>
    <row r="160" spans="1:8">
      <c r="A160" s="60" t="s">
        <v>137</v>
      </c>
      <c r="B160" s="23">
        <v>10309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10309</v>
      </c>
      <c r="H160" s="23" t="s">
        <v>28</v>
      </c>
    </row>
    <row r="161" spans="1:8">
      <c r="A161" s="61" t="s">
        <v>138</v>
      </c>
      <c r="B161" s="23">
        <v>1582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1582</v>
      </c>
      <c r="H161" s="23" t="s">
        <v>28</v>
      </c>
    </row>
    <row r="162" spans="1:8">
      <c r="A162" s="61" t="s">
        <v>139</v>
      </c>
      <c r="B162" s="23">
        <v>1816</v>
      </c>
      <c r="C162" s="23" t="s">
        <v>28</v>
      </c>
      <c r="D162" s="23" t="s">
        <v>28</v>
      </c>
      <c r="E162" s="23" t="s">
        <v>28</v>
      </c>
      <c r="F162" s="23" t="s">
        <v>28</v>
      </c>
      <c r="G162" s="23">
        <v>1816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>
        <v>23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23</v>
      </c>
      <c r="H165" s="23" t="s">
        <v>28</v>
      </c>
    </row>
    <row r="166" spans="1:8">
      <c r="A166" s="62" t="s">
        <v>143</v>
      </c>
      <c r="B166" s="23">
        <v>23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23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518</v>
      </c>
      <c r="C169" s="23" t="s">
        <v>38</v>
      </c>
      <c r="D169" s="23" t="s">
        <v>38</v>
      </c>
      <c r="E169" s="23" t="s">
        <v>28</v>
      </c>
      <c r="F169" s="23" t="s">
        <v>38</v>
      </c>
      <c r="G169" s="23">
        <v>259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3211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3211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1760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1760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687</v>
      </c>
      <c r="C185" s="23" t="s">
        <v>38</v>
      </c>
      <c r="D185" s="23" t="s">
        <v>38</v>
      </c>
      <c r="E185" s="23" t="s">
        <v>38</v>
      </c>
      <c r="F185" s="23">
        <v>32</v>
      </c>
      <c r="G185" s="23">
        <v>564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62</v>
      </c>
      <c r="C187" s="23" t="s">
        <v>38</v>
      </c>
      <c r="D187" s="23" t="s">
        <v>38</v>
      </c>
      <c r="E187" s="23" t="s">
        <v>38</v>
      </c>
      <c r="F187" s="23">
        <v>16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 t="s">
        <v>38</v>
      </c>
      <c r="C191" s="23" t="s">
        <v>38</v>
      </c>
      <c r="D191" s="23" t="s">
        <v>28</v>
      </c>
      <c r="E191" s="23" t="s">
        <v>28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11</v>
      </c>
      <c r="C193" s="23">
        <v>8</v>
      </c>
      <c r="D193" s="23" t="s">
        <v>28</v>
      </c>
      <c r="E193" s="23" t="s">
        <v>28</v>
      </c>
      <c r="F193" s="23" t="s">
        <v>28</v>
      </c>
      <c r="G193" s="23">
        <v>3</v>
      </c>
      <c r="H193" s="22" t="s">
        <v>23</v>
      </c>
    </row>
    <row r="194" spans="1:8">
      <c r="A194" s="60" t="s">
        <v>171</v>
      </c>
      <c r="B194" s="23">
        <v>254</v>
      </c>
      <c r="C194" s="23">
        <v>35</v>
      </c>
      <c r="D194" s="23">
        <v>14</v>
      </c>
      <c r="E194" s="23">
        <v>6</v>
      </c>
      <c r="F194" s="23">
        <v>8</v>
      </c>
      <c r="G194" s="23">
        <v>205</v>
      </c>
      <c r="H194" s="22" t="s">
        <v>23</v>
      </c>
    </row>
    <row r="195" spans="1:8">
      <c r="A195" s="60" t="s">
        <v>172</v>
      </c>
      <c r="B195" s="23">
        <v>2304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2304</v>
      </c>
      <c r="H195" s="22" t="s">
        <v>23</v>
      </c>
    </row>
    <row r="196" spans="1:8">
      <c r="A196" s="75" t="s">
        <v>173</v>
      </c>
      <c r="B196" s="23">
        <v>1224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1224</v>
      </c>
      <c r="H196" s="22" t="s">
        <v>23</v>
      </c>
    </row>
    <row r="197" spans="1:8">
      <c r="A197" s="76" t="s">
        <v>174</v>
      </c>
      <c r="B197" s="23">
        <v>43</v>
      </c>
      <c r="C197" s="23">
        <v>18</v>
      </c>
      <c r="D197" s="23">
        <v>25</v>
      </c>
      <c r="E197" s="23">
        <v>10</v>
      </c>
      <c r="F197" s="23">
        <v>15</v>
      </c>
      <c r="G197" s="22" t="s">
        <v>23</v>
      </c>
      <c r="H197" s="22" t="s">
        <v>23</v>
      </c>
    </row>
    <row r="198" spans="1:8">
      <c r="A198" s="76" t="s">
        <v>175</v>
      </c>
      <c r="B198" s="23">
        <v>31</v>
      </c>
      <c r="C198" s="23">
        <v>18</v>
      </c>
      <c r="D198" s="23">
        <v>13</v>
      </c>
      <c r="E198" s="23">
        <v>5</v>
      </c>
      <c r="F198" s="23">
        <v>8</v>
      </c>
      <c r="G198" s="22" t="s">
        <v>23</v>
      </c>
      <c r="H198" s="22" t="s">
        <v>23</v>
      </c>
    </row>
    <row r="199" spans="1:8">
      <c r="A199" s="77" t="s">
        <v>176</v>
      </c>
      <c r="B199" s="23">
        <v>46</v>
      </c>
      <c r="C199" s="23">
        <v>22</v>
      </c>
      <c r="D199" s="23">
        <v>24</v>
      </c>
      <c r="E199" s="23">
        <v>11</v>
      </c>
      <c r="F199" s="23">
        <v>13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338.7</v>
      </c>
      <c r="D201" s="26">
        <v>218.2</v>
      </c>
      <c r="E201" s="26">
        <v>233</v>
      </c>
      <c r="F201" s="26">
        <v>205.2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353.1</v>
      </c>
      <c r="D203" s="26">
        <v>294.60000000000002</v>
      </c>
      <c r="E203" s="26">
        <v>408.2</v>
      </c>
      <c r="F203" s="26">
        <v>216.6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 t="s">
        <v>38</v>
      </c>
      <c r="D209" s="23" t="s">
        <v>38</v>
      </c>
      <c r="E209" s="23">
        <v>3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2521.9</v>
      </c>
      <c r="D210" s="26">
        <v>368.1</v>
      </c>
      <c r="E210" s="26">
        <v>251.4</v>
      </c>
      <c r="F210" s="26">
        <v>683.2</v>
      </c>
      <c r="G210" s="26">
        <v>0.8</v>
      </c>
      <c r="H210" s="26">
        <v>13.1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2346.1999999999998</v>
      </c>
      <c r="D211" s="26">
        <v>367</v>
      </c>
      <c r="E211" s="26">
        <v>249.9</v>
      </c>
      <c r="F211" s="26">
        <v>683.2</v>
      </c>
      <c r="G211" s="26">
        <v>0.8</v>
      </c>
      <c r="H211" s="26">
        <v>4.5999999999999996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1612.2</v>
      </c>
      <c r="D212" s="26">
        <v>582.9</v>
      </c>
      <c r="E212" s="26">
        <v>596.70000000000005</v>
      </c>
      <c r="F212" s="26">
        <v>570.5</v>
      </c>
      <c r="G212" s="26">
        <v>0.2</v>
      </c>
      <c r="H212" s="26">
        <v>2.2000000000000002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 t="s">
        <v>38</v>
      </c>
      <c r="D214" s="23" t="s">
        <v>38</v>
      </c>
      <c r="E214" s="23" t="s">
        <v>38</v>
      </c>
      <c r="F214" s="23" t="s">
        <v>28</v>
      </c>
      <c r="G214" s="23">
        <v>3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 t="s">
        <v>38</v>
      </c>
      <c r="D215" s="23" t="s">
        <v>38</v>
      </c>
      <c r="E215" s="23" t="s">
        <v>38</v>
      </c>
      <c r="F215" s="23" t="s">
        <v>28</v>
      </c>
      <c r="G215" s="23">
        <v>1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>
        <v>2602</v>
      </c>
      <c r="D216" s="23" t="s">
        <v>28</v>
      </c>
      <c r="E216" s="23" t="s">
        <v>28</v>
      </c>
      <c r="F216" s="23" t="s">
        <v>28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28</v>
      </c>
      <c r="E217" s="23" t="s">
        <v>28</v>
      </c>
      <c r="F217" s="23" t="s">
        <v>28</v>
      </c>
      <c r="G217" s="23">
        <v>20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9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9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9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9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9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207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>
        <v>21</v>
      </c>
      <c r="D9" s="20">
        <v>39</v>
      </c>
      <c r="E9" s="20">
        <v>31</v>
      </c>
      <c r="F9" s="20">
        <v>8</v>
      </c>
      <c r="G9" s="20">
        <v>8699</v>
      </c>
      <c r="H9" s="20" t="s">
        <v>28</v>
      </c>
    </row>
    <row r="10" spans="1:8" ht="30">
      <c r="A10" s="21" t="s">
        <v>24</v>
      </c>
      <c r="B10" s="22" t="s">
        <v>23</v>
      </c>
      <c r="C10" s="23">
        <v>18</v>
      </c>
      <c r="D10" s="23">
        <v>16</v>
      </c>
      <c r="E10" s="23" t="s">
        <v>38</v>
      </c>
      <c r="F10" s="23" t="s">
        <v>38</v>
      </c>
      <c r="G10" s="23">
        <v>6232</v>
      </c>
      <c r="H10" s="23" t="s">
        <v>28</v>
      </c>
    </row>
    <row r="11" spans="1:8" ht="45">
      <c r="A11" s="24" t="s">
        <v>25</v>
      </c>
      <c r="B11" s="25" t="s">
        <v>23</v>
      </c>
      <c r="C11" s="26">
        <v>85.7</v>
      </c>
      <c r="D11" s="26">
        <v>41</v>
      </c>
      <c r="E11" s="26" t="s">
        <v>38</v>
      </c>
      <c r="F11" s="26" t="s">
        <v>38</v>
      </c>
      <c r="G11" s="26">
        <v>71.599999999999994</v>
      </c>
      <c r="H11" s="26" t="s">
        <v>28</v>
      </c>
    </row>
    <row r="12" spans="1:8" ht="25.5">
      <c r="A12" s="27" t="s">
        <v>26</v>
      </c>
      <c r="B12" s="20" t="s">
        <v>23</v>
      </c>
      <c r="C12" s="20">
        <v>1570</v>
      </c>
      <c r="D12" s="20">
        <v>103</v>
      </c>
      <c r="E12" s="20" t="s">
        <v>38</v>
      </c>
      <c r="F12" s="20" t="s">
        <v>38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1553</v>
      </c>
      <c r="D13" s="23">
        <v>99</v>
      </c>
      <c r="E13" s="23" t="s">
        <v>38</v>
      </c>
      <c r="F13" s="23" t="s">
        <v>38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1532</v>
      </c>
      <c r="D14" s="23">
        <v>88</v>
      </c>
      <c r="E14" s="23" t="s">
        <v>38</v>
      </c>
      <c r="F14" s="23" t="s">
        <v>38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21</v>
      </c>
      <c r="D15" s="23">
        <v>11</v>
      </c>
      <c r="E15" s="23">
        <v>11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345507.2</v>
      </c>
      <c r="C16" s="30">
        <v>324275.59999999998</v>
      </c>
      <c r="D16" s="30">
        <v>16013.2</v>
      </c>
      <c r="E16" s="30">
        <v>10412.299999999999</v>
      </c>
      <c r="F16" s="30">
        <v>5600.9</v>
      </c>
      <c r="G16" s="30">
        <v>5218.3999999999996</v>
      </c>
      <c r="H16" s="30" t="s">
        <v>28</v>
      </c>
    </row>
    <row r="17" spans="1:8">
      <c r="A17" s="31" t="s">
        <v>32</v>
      </c>
      <c r="B17" s="26">
        <v>203178.7</v>
      </c>
      <c r="C17" s="26">
        <v>183546</v>
      </c>
      <c r="D17" s="26">
        <v>14671.5</v>
      </c>
      <c r="E17" s="26" t="s">
        <v>38</v>
      </c>
      <c r="F17" s="26" t="s">
        <v>38</v>
      </c>
      <c r="G17" s="26">
        <v>4961.2</v>
      </c>
      <c r="H17" s="26" t="s">
        <v>28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89226.8</v>
      </c>
      <c r="C19" s="26">
        <v>78834</v>
      </c>
      <c r="D19" s="26">
        <v>9960</v>
      </c>
      <c r="E19" s="26" t="s">
        <v>38</v>
      </c>
      <c r="F19" s="26" t="s">
        <v>38</v>
      </c>
      <c r="G19" s="26">
        <v>432.8</v>
      </c>
      <c r="H19" s="26" t="s">
        <v>28</v>
      </c>
    </row>
    <row r="20" spans="1:8">
      <c r="A20" s="32" t="s">
        <v>35</v>
      </c>
      <c r="B20" s="26">
        <v>59640.1</v>
      </c>
      <c r="C20" s="26">
        <v>55416</v>
      </c>
      <c r="D20" s="26">
        <v>3728</v>
      </c>
      <c r="E20" s="26" t="s">
        <v>38</v>
      </c>
      <c r="F20" s="26" t="s">
        <v>38</v>
      </c>
      <c r="G20" s="26">
        <v>496.1</v>
      </c>
      <c r="H20" s="26" t="s">
        <v>28</v>
      </c>
    </row>
    <row r="21" spans="1:8">
      <c r="A21" s="32" t="s">
        <v>36</v>
      </c>
      <c r="B21" s="26">
        <v>32580.5</v>
      </c>
      <c r="C21" s="26">
        <v>31633</v>
      </c>
      <c r="D21" s="26">
        <v>930.5</v>
      </c>
      <c r="E21" s="26">
        <v>930.5</v>
      </c>
      <c r="F21" s="26" t="s">
        <v>28</v>
      </c>
      <c r="G21" s="26">
        <v>17</v>
      </c>
      <c r="H21" s="26" t="s">
        <v>28</v>
      </c>
    </row>
    <row r="22" spans="1:8">
      <c r="A22" s="32" t="s">
        <v>37</v>
      </c>
      <c r="B22" s="26">
        <v>1002.3</v>
      </c>
      <c r="C22" s="26" t="s">
        <v>38</v>
      </c>
      <c r="D22" s="26" t="s">
        <v>38</v>
      </c>
      <c r="E22" s="26" t="s">
        <v>38</v>
      </c>
      <c r="F22" s="26" t="s">
        <v>28</v>
      </c>
      <c r="G22" s="26">
        <v>30.3</v>
      </c>
      <c r="H22" s="26" t="s">
        <v>28</v>
      </c>
    </row>
    <row r="23" spans="1:8">
      <c r="A23" s="32" t="s">
        <v>39</v>
      </c>
      <c r="B23" s="26">
        <v>20729</v>
      </c>
      <c r="C23" s="26">
        <v>16716</v>
      </c>
      <c r="D23" s="26" t="s">
        <v>38</v>
      </c>
      <c r="E23" s="26" t="s">
        <v>38</v>
      </c>
      <c r="F23" s="26" t="s">
        <v>28</v>
      </c>
      <c r="G23" s="26" t="s">
        <v>38</v>
      </c>
      <c r="H23" s="26" t="s">
        <v>28</v>
      </c>
    </row>
    <row r="24" spans="1:8" ht="30">
      <c r="A24" s="33" t="s">
        <v>40</v>
      </c>
      <c r="B24" s="26">
        <v>173869.2</v>
      </c>
      <c r="C24" s="26">
        <v>159585</v>
      </c>
      <c r="D24" s="26">
        <v>13308</v>
      </c>
      <c r="E24" s="26" t="s">
        <v>38</v>
      </c>
      <c r="F24" s="26" t="s">
        <v>38</v>
      </c>
      <c r="G24" s="26">
        <v>976.2</v>
      </c>
      <c r="H24" s="26" t="s">
        <v>28</v>
      </c>
    </row>
    <row r="25" spans="1:8" ht="45">
      <c r="A25" s="21" t="s">
        <v>41</v>
      </c>
      <c r="B25" s="26">
        <v>85.6</v>
      </c>
      <c r="C25" s="26">
        <v>86.9</v>
      </c>
      <c r="D25" s="26">
        <v>90.7</v>
      </c>
      <c r="E25" s="26" t="s">
        <v>38</v>
      </c>
      <c r="F25" s="26" t="s">
        <v>38</v>
      </c>
      <c r="G25" s="26">
        <v>19.7</v>
      </c>
      <c r="H25" s="26" t="s">
        <v>28</v>
      </c>
    </row>
    <row r="26" spans="1:8" ht="25.5">
      <c r="A26" s="18" t="s">
        <v>42</v>
      </c>
      <c r="B26" s="30">
        <v>70032.100000000006</v>
      </c>
      <c r="C26" s="30">
        <v>60197.4</v>
      </c>
      <c r="D26" s="30">
        <v>9424</v>
      </c>
      <c r="E26" s="30" t="s">
        <v>38</v>
      </c>
      <c r="F26" s="30" t="s">
        <v>38</v>
      </c>
      <c r="G26" s="30">
        <v>410.7</v>
      </c>
      <c r="H26" s="30" t="s">
        <v>28</v>
      </c>
    </row>
    <row r="27" spans="1:8" ht="30">
      <c r="A27" s="34" t="s">
        <v>43</v>
      </c>
      <c r="B27" s="26">
        <v>44475.5</v>
      </c>
      <c r="C27" s="26">
        <v>35345.4</v>
      </c>
      <c r="D27" s="26" t="s">
        <v>38</v>
      </c>
      <c r="E27" s="26" t="s">
        <v>38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30982.799999999999</v>
      </c>
      <c r="C28" s="26">
        <v>23492.799999999999</v>
      </c>
      <c r="D28" s="26">
        <v>7490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28</v>
      </c>
      <c r="C29" s="26" t="s">
        <v>28</v>
      </c>
      <c r="D29" s="26" t="s">
        <v>28</v>
      </c>
      <c r="E29" s="26" t="s">
        <v>28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2621.3000000000002</v>
      </c>
      <c r="C30" s="26" t="s">
        <v>38</v>
      </c>
      <c r="D30" s="26" t="s">
        <v>38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9540.4</v>
      </c>
      <c r="C31" s="26">
        <v>8730.2999999999993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28</v>
      </c>
      <c r="F36" s="26" t="s">
        <v>38</v>
      </c>
      <c r="G36" s="26" t="s">
        <v>28</v>
      </c>
      <c r="H36" s="26" t="s">
        <v>28</v>
      </c>
    </row>
    <row r="37" spans="1:8" ht="30">
      <c r="A37" s="24" t="s">
        <v>53</v>
      </c>
      <c r="B37" s="26">
        <v>795</v>
      </c>
      <c r="C37" s="26" t="s">
        <v>38</v>
      </c>
      <c r="D37" s="26" t="s">
        <v>38</v>
      </c>
      <c r="E37" s="26" t="s">
        <v>28</v>
      </c>
      <c r="F37" s="26" t="s">
        <v>38</v>
      </c>
      <c r="G37" s="26" t="s">
        <v>28</v>
      </c>
      <c r="H37" s="26" t="s">
        <v>28</v>
      </c>
    </row>
    <row r="38" spans="1:8">
      <c r="A38" s="34" t="s">
        <v>54</v>
      </c>
      <c r="B38" s="26">
        <v>66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45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28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28</v>
      </c>
      <c r="C46" s="26" t="s">
        <v>28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38</v>
      </c>
      <c r="C48" s="26" t="s">
        <v>38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350.8</v>
      </c>
      <c r="C51" s="26" t="s">
        <v>28</v>
      </c>
      <c r="D51" s="26" t="s">
        <v>38</v>
      </c>
      <c r="E51" s="26" t="s">
        <v>38</v>
      </c>
      <c r="F51" s="26" t="s">
        <v>28</v>
      </c>
      <c r="G51" s="26" t="s">
        <v>38</v>
      </c>
      <c r="H51" s="26" t="s">
        <v>28</v>
      </c>
    </row>
    <row r="52" spans="1:8">
      <c r="A52" s="38" t="s">
        <v>68</v>
      </c>
      <c r="B52" s="26" t="s">
        <v>38</v>
      </c>
      <c r="C52" s="26" t="s">
        <v>28</v>
      </c>
      <c r="D52" s="26" t="s">
        <v>38</v>
      </c>
      <c r="E52" s="26" t="s">
        <v>38</v>
      </c>
      <c r="F52" s="26" t="s">
        <v>28</v>
      </c>
      <c r="G52" s="26" t="s">
        <v>38</v>
      </c>
      <c r="H52" s="26" t="s">
        <v>28</v>
      </c>
    </row>
    <row r="53" spans="1:8" ht="25.5">
      <c r="A53" s="39" t="s">
        <v>69</v>
      </c>
      <c r="B53" s="26">
        <v>45</v>
      </c>
      <c r="C53" s="26" t="s">
        <v>28</v>
      </c>
      <c r="D53" s="26" t="s">
        <v>38</v>
      </c>
      <c r="E53" s="26" t="s">
        <v>38</v>
      </c>
      <c r="F53" s="26" t="s">
        <v>28</v>
      </c>
      <c r="G53" s="26" t="s">
        <v>38</v>
      </c>
      <c r="H53" s="26" t="s">
        <v>28</v>
      </c>
    </row>
    <row r="54" spans="1:8" ht="30">
      <c r="A54" s="24" t="s">
        <v>70</v>
      </c>
      <c r="B54" s="26">
        <v>9.1</v>
      </c>
      <c r="C54" s="26" t="s">
        <v>28</v>
      </c>
      <c r="D54" s="26" t="s">
        <v>38</v>
      </c>
      <c r="E54" s="26" t="s">
        <v>38</v>
      </c>
      <c r="F54" s="26" t="s">
        <v>28</v>
      </c>
      <c r="G54" s="26" t="s">
        <v>38</v>
      </c>
      <c r="H54" s="26" t="s">
        <v>28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 t="s">
        <v>28</v>
      </c>
    </row>
    <row r="56" spans="1:8">
      <c r="A56" s="24" t="s">
        <v>72</v>
      </c>
      <c r="B56" s="26">
        <v>2.7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2.7</v>
      </c>
      <c r="H56" s="26" t="s">
        <v>28</v>
      </c>
    </row>
    <row r="57" spans="1:8">
      <c r="A57" s="24" t="s">
        <v>73</v>
      </c>
      <c r="B57" s="26">
        <v>7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</v>
      </c>
      <c r="H57" s="26" t="s">
        <v>28</v>
      </c>
    </row>
    <row r="58" spans="1:8">
      <c r="A58" s="24" t="s">
        <v>74</v>
      </c>
      <c r="B58" s="26">
        <v>1.5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1.5</v>
      </c>
      <c r="H58" s="26" t="s">
        <v>28</v>
      </c>
    </row>
    <row r="59" spans="1:8">
      <c r="A59" s="24" t="s">
        <v>75</v>
      </c>
      <c r="B59" s="26">
        <v>3.4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3.4</v>
      </c>
      <c r="H59" s="26" t="s">
        <v>28</v>
      </c>
    </row>
    <row r="60" spans="1:8">
      <c r="A60" s="40" t="s">
        <v>76</v>
      </c>
      <c r="B60" s="26">
        <v>6.5</v>
      </c>
      <c r="C60" s="26" t="s">
        <v>28</v>
      </c>
      <c r="D60" s="26" t="s">
        <v>38</v>
      </c>
      <c r="E60" s="26" t="s">
        <v>38</v>
      </c>
      <c r="F60" s="26" t="s">
        <v>28</v>
      </c>
      <c r="G60" s="26" t="s">
        <v>38</v>
      </c>
      <c r="H60" s="26" t="s">
        <v>28</v>
      </c>
    </row>
    <row r="61" spans="1:8">
      <c r="A61" s="24" t="s">
        <v>77</v>
      </c>
      <c r="B61" s="26">
        <v>6.1</v>
      </c>
      <c r="C61" s="26" t="s">
        <v>28</v>
      </c>
      <c r="D61" s="26" t="s">
        <v>38</v>
      </c>
      <c r="E61" s="26" t="s">
        <v>38</v>
      </c>
      <c r="F61" s="26" t="s">
        <v>28</v>
      </c>
      <c r="G61" s="26" t="s">
        <v>38</v>
      </c>
      <c r="H61" s="26" t="s">
        <v>28</v>
      </c>
    </row>
    <row r="62" spans="1:8">
      <c r="A62" s="40" t="s">
        <v>78</v>
      </c>
      <c r="B62" s="26">
        <v>2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2</v>
      </c>
      <c r="H62" s="26" t="s">
        <v>28</v>
      </c>
    </row>
    <row r="63" spans="1:8">
      <c r="A63" s="36" t="s">
        <v>79</v>
      </c>
      <c r="B63" s="26">
        <v>0.1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0.1</v>
      </c>
      <c r="H63" s="26" t="s">
        <v>28</v>
      </c>
    </row>
    <row r="64" spans="1:8">
      <c r="A64" s="41" t="s">
        <v>80</v>
      </c>
      <c r="B64" s="26">
        <v>25093.1</v>
      </c>
      <c r="C64" s="26">
        <v>24807</v>
      </c>
      <c r="D64" s="26" t="s">
        <v>38</v>
      </c>
      <c r="E64" s="26" t="s">
        <v>38</v>
      </c>
      <c r="F64" s="26" t="s">
        <v>28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15573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28</v>
      </c>
      <c r="H65" s="26" t="s">
        <v>28</v>
      </c>
    </row>
    <row r="66" spans="1:8">
      <c r="A66" s="36" t="s">
        <v>82</v>
      </c>
      <c r="B66" s="26">
        <v>8850</v>
      </c>
      <c r="C66" s="26" t="s">
        <v>38</v>
      </c>
      <c r="D66" s="26" t="s">
        <v>38</v>
      </c>
      <c r="E66" s="26" t="s">
        <v>38</v>
      </c>
      <c r="F66" s="26" t="s">
        <v>28</v>
      </c>
      <c r="G66" s="26" t="s">
        <v>28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670.1</v>
      </c>
      <c r="C68" s="26">
        <v>670</v>
      </c>
      <c r="D68" s="26" t="s">
        <v>28</v>
      </c>
      <c r="E68" s="26" t="s">
        <v>28</v>
      </c>
      <c r="F68" s="26" t="s">
        <v>28</v>
      </c>
      <c r="G68" s="26">
        <v>0.1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63.5</v>
      </c>
      <c r="C71" s="26" t="s">
        <v>38</v>
      </c>
      <c r="D71" s="26">
        <v>96.9</v>
      </c>
      <c r="E71" s="26" t="s">
        <v>38</v>
      </c>
      <c r="F71" s="26" t="s">
        <v>38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44.2</v>
      </c>
      <c r="C72" s="26">
        <v>39</v>
      </c>
      <c r="D72" s="26">
        <v>79.5</v>
      </c>
      <c r="E72" s="26" t="s">
        <v>38</v>
      </c>
      <c r="F72" s="26" t="s">
        <v>38</v>
      </c>
      <c r="G72" s="26" t="s">
        <v>28</v>
      </c>
      <c r="H72" s="26" t="s">
        <v>28</v>
      </c>
    </row>
    <row r="73" spans="1:8">
      <c r="A73" s="35" t="s">
        <v>45</v>
      </c>
      <c r="B73" s="26" t="s">
        <v>28</v>
      </c>
      <c r="C73" s="26" t="s">
        <v>28</v>
      </c>
      <c r="D73" s="26" t="s">
        <v>28</v>
      </c>
      <c r="E73" s="26" t="s">
        <v>28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3.7</v>
      </c>
      <c r="C74" s="26" t="s">
        <v>38</v>
      </c>
      <c r="D74" s="26" t="s">
        <v>38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13.6</v>
      </c>
      <c r="C75" s="26">
        <v>14.5</v>
      </c>
      <c r="D75" s="26" t="s">
        <v>38</v>
      </c>
      <c r="E75" s="26" t="s">
        <v>38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1.2</v>
      </c>
      <c r="C80" s="26" t="s">
        <v>38</v>
      </c>
      <c r="D80" s="26" t="s">
        <v>38</v>
      </c>
      <c r="E80" s="26" t="s">
        <v>28</v>
      </c>
      <c r="F80" s="26" t="s">
        <v>38</v>
      </c>
      <c r="G80" s="26" t="s">
        <v>28</v>
      </c>
      <c r="H80" s="26" t="s">
        <v>28</v>
      </c>
    </row>
    <row r="81" spans="1:8" ht="30">
      <c r="A81" s="24" t="s">
        <v>53</v>
      </c>
      <c r="B81" s="26">
        <v>1.1000000000000001</v>
      </c>
      <c r="C81" s="26" t="s">
        <v>38</v>
      </c>
      <c r="D81" s="26" t="s">
        <v>38</v>
      </c>
      <c r="E81" s="26" t="s">
        <v>28</v>
      </c>
      <c r="F81" s="26" t="s">
        <v>38</v>
      </c>
      <c r="G81" s="26" t="s">
        <v>28</v>
      </c>
      <c r="H81" s="26" t="s">
        <v>28</v>
      </c>
    </row>
    <row r="82" spans="1:8">
      <c r="A82" s="34" t="s">
        <v>54</v>
      </c>
      <c r="B82" s="26">
        <v>0.1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0.1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</v>
      </c>
      <c r="C87" s="26" t="s">
        <v>28</v>
      </c>
      <c r="D87" s="26" t="s">
        <v>28</v>
      </c>
      <c r="E87" s="26" t="s">
        <v>28</v>
      </c>
      <c r="F87" s="26" t="s">
        <v>28</v>
      </c>
      <c r="G87" s="26">
        <v>0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28</v>
      </c>
      <c r="C90" s="26" t="s">
        <v>28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38</v>
      </c>
      <c r="C92" s="26" t="s">
        <v>38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0.5</v>
      </c>
      <c r="C95" s="26" t="s">
        <v>28</v>
      </c>
      <c r="D95" s="26" t="s">
        <v>38</v>
      </c>
      <c r="E95" s="26" t="s">
        <v>38</v>
      </c>
      <c r="F95" s="26" t="s">
        <v>28</v>
      </c>
      <c r="G95" s="26" t="s">
        <v>38</v>
      </c>
      <c r="H95" s="26" t="s">
        <v>28</v>
      </c>
    </row>
    <row r="96" spans="1:8">
      <c r="A96" s="38" t="s">
        <v>68</v>
      </c>
      <c r="B96" s="26">
        <v>0.1</v>
      </c>
      <c r="C96" s="26" t="s">
        <v>28</v>
      </c>
      <c r="D96" s="26" t="s">
        <v>38</v>
      </c>
      <c r="E96" s="26" t="s">
        <v>38</v>
      </c>
      <c r="F96" s="26" t="s">
        <v>28</v>
      </c>
      <c r="G96" s="26" t="s">
        <v>38</v>
      </c>
      <c r="H96" s="26" t="s">
        <v>28</v>
      </c>
    </row>
    <row r="97" spans="1:8" ht="25.5">
      <c r="A97" s="39" t="s">
        <v>90</v>
      </c>
      <c r="B97" s="26">
        <v>0.1</v>
      </c>
      <c r="C97" s="26" t="s">
        <v>28</v>
      </c>
      <c r="D97" s="26" t="s">
        <v>38</v>
      </c>
      <c r="E97" s="26" t="s">
        <v>38</v>
      </c>
      <c r="F97" s="26" t="s">
        <v>28</v>
      </c>
      <c r="G97" s="26" t="s">
        <v>38</v>
      </c>
      <c r="H97" s="26" t="s">
        <v>28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38</v>
      </c>
      <c r="E98" s="26" t="s">
        <v>38</v>
      </c>
      <c r="F98" s="26" t="s">
        <v>28</v>
      </c>
      <c r="G98" s="26" t="s">
        <v>38</v>
      </c>
      <c r="H98" s="26" t="s">
        <v>28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0.7</v>
      </c>
      <c r="H100" s="26" t="s">
        <v>28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1.7</v>
      </c>
      <c r="H101" s="26" t="s">
        <v>28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 t="s">
        <v>28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0.8</v>
      </c>
      <c r="H103" s="26" t="s">
        <v>28</v>
      </c>
    </row>
    <row r="104" spans="1:8">
      <c r="A104" s="40" t="s">
        <v>76</v>
      </c>
      <c r="B104" s="26">
        <v>0</v>
      </c>
      <c r="C104" s="26" t="s">
        <v>28</v>
      </c>
      <c r="D104" s="26" t="s">
        <v>38</v>
      </c>
      <c r="E104" s="26" t="s">
        <v>38</v>
      </c>
      <c r="F104" s="26" t="s">
        <v>28</v>
      </c>
      <c r="G104" s="26" t="s">
        <v>38</v>
      </c>
      <c r="H104" s="26" t="s">
        <v>28</v>
      </c>
    </row>
    <row r="105" spans="1:8">
      <c r="A105" s="24" t="s">
        <v>77</v>
      </c>
      <c r="B105" s="26">
        <v>0</v>
      </c>
      <c r="C105" s="26" t="s">
        <v>28</v>
      </c>
      <c r="D105" s="26" t="s">
        <v>38</v>
      </c>
      <c r="E105" s="26" t="s">
        <v>38</v>
      </c>
      <c r="F105" s="26" t="s">
        <v>28</v>
      </c>
      <c r="G105" s="26" t="s">
        <v>38</v>
      </c>
      <c r="H105" s="26" t="s">
        <v>28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0.5</v>
      </c>
      <c r="H106" s="26" t="s">
        <v>28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</v>
      </c>
      <c r="H107" s="26" t="s">
        <v>28</v>
      </c>
    </row>
    <row r="108" spans="1:8">
      <c r="A108" s="41" t="s">
        <v>80</v>
      </c>
      <c r="B108" s="26">
        <v>35.799999999999997</v>
      </c>
      <c r="C108" s="26">
        <v>41.2</v>
      </c>
      <c r="D108" s="26">
        <v>3</v>
      </c>
      <c r="E108" s="26">
        <v>5.5</v>
      </c>
      <c r="F108" s="26" t="s">
        <v>28</v>
      </c>
      <c r="G108" s="26">
        <v>0</v>
      </c>
      <c r="H108" s="26" t="s">
        <v>28</v>
      </c>
    </row>
    <row r="109" spans="1:8" ht="30">
      <c r="A109" s="36" t="s">
        <v>81</v>
      </c>
      <c r="B109" s="26">
        <v>22.2</v>
      </c>
      <c r="C109" s="26" t="s">
        <v>38</v>
      </c>
      <c r="D109" s="26" t="s">
        <v>38</v>
      </c>
      <c r="E109" s="26" t="s">
        <v>38</v>
      </c>
      <c r="F109" s="26" t="s">
        <v>28</v>
      </c>
      <c r="G109" s="26" t="s">
        <v>28</v>
      </c>
      <c r="H109" s="26" t="s">
        <v>28</v>
      </c>
    </row>
    <row r="110" spans="1:8">
      <c r="A110" s="36" t="s">
        <v>82</v>
      </c>
      <c r="B110" s="26">
        <v>12.6</v>
      </c>
      <c r="C110" s="26" t="s">
        <v>38</v>
      </c>
      <c r="D110" s="26" t="s">
        <v>38</v>
      </c>
      <c r="E110" s="26" t="s">
        <v>38</v>
      </c>
      <c r="F110" s="26" t="s">
        <v>28</v>
      </c>
      <c r="G110" s="26" t="s">
        <v>28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1</v>
      </c>
      <c r="C112" s="26">
        <v>1.1000000000000001</v>
      </c>
      <c r="D112" s="26" t="s">
        <v>28</v>
      </c>
      <c r="E112" s="26" t="s">
        <v>28</v>
      </c>
      <c r="F112" s="26" t="s">
        <v>28</v>
      </c>
      <c r="G112" s="26">
        <v>0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29.8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29.8</v>
      </c>
      <c r="H114" s="30" t="s">
        <v>28</v>
      </c>
    </row>
    <row r="115" spans="1:8" ht="30">
      <c r="A115" s="41" t="s">
        <v>93</v>
      </c>
      <c r="B115" s="26">
        <v>10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10</v>
      </c>
      <c r="H115" s="26" t="s">
        <v>28</v>
      </c>
    </row>
    <row r="116" spans="1:8" ht="30">
      <c r="A116" s="24" t="s">
        <v>94</v>
      </c>
      <c r="B116" s="26">
        <v>9.6999999999999993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9.6999999999999993</v>
      </c>
      <c r="H116" s="26" t="s">
        <v>28</v>
      </c>
    </row>
    <row r="117" spans="1:8">
      <c r="A117" s="24" t="s">
        <v>95</v>
      </c>
      <c r="B117" s="26">
        <v>0.3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0.3</v>
      </c>
      <c r="H117" s="26" t="s">
        <v>28</v>
      </c>
    </row>
    <row r="118" spans="1:8">
      <c r="A118" s="41" t="s">
        <v>96</v>
      </c>
      <c r="B118" s="26">
        <v>7.1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7.1</v>
      </c>
      <c r="H118" s="26" t="s">
        <v>28</v>
      </c>
    </row>
    <row r="119" spans="1:8" ht="30">
      <c r="A119" s="24" t="s">
        <v>97</v>
      </c>
      <c r="B119" s="26">
        <v>0.5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>
        <v>0.5</v>
      </c>
      <c r="H119" s="26" t="s">
        <v>28</v>
      </c>
    </row>
    <row r="120" spans="1:8">
      <c r="A120" s="24" t="s">
        <v>98</v>
      </c>
      <c r="B120" s="26">
        <v>6.6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>
        <v>6.6</v>
      </c>
      <c r="H120" s="26" t="s">
        <v>28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12.8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12.8</v>
      </c>
      <c r="H128" s="26" t="s">
        <v>28</v>
      </c>
    </row>
    <row r="129" spans="1:8" ht="30">
      <c r="A129" s="24" t="s">
        <v>107</v>
      </c>
      <c r="B129" s="26">
        <v>2.2999999999999998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2.2999999999999998</v>
      </c>
      <c r="H129" s="26" t="s">
        <v>28</v>
      </c>
    </row>
    <row r="130" spans="1:8">
      <c r="A130" s="24" t="s">
        <v>108</v>
      </c>
      <c r="B130" s="26">
        <v>3.6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3.6</v>
      </c>
      <c r="H130" s="26" t="s">
        <v>28</v>
      </c>
    </row>
    <row r="131" spans="1:8">
      <c r="A131" s="24" t="s">
        <v>109</v>
      </c>
      <c r="B131" s="26">
        <v>4.0999999999999996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4.0999999999999996</v>
      </c>
      <c r="H131" s="26" t="s">
        <v>28</v>
      </c>
    </row>
    <row r="132" spans="1:8">
      <c r="A132" s="24" t="s">
        <v>110</v>
      </c>
      <c r="B132" s="26">
        <v>0.7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>
        <v>0.7</v>
      </c>
      <c r="H132" s="26" t="s">
        <v>28</v>
      </c>
    </row>
    <row r="133" spans="1:8">
      <c r="A133" s="24" t="s">
        <v>111</v>
      </c>
      <c r="B133" s="26">
        <v>0.2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>
        <v>0.2</v>
      </c>
      <c r="H133" s="26" t="s">
        <v>28</v>
      </c>
    </row>
    <row r="134" spans="1:8">
      <c r="A134" s="24" t="s">
        <v>112</v>
      </c>
      <c r="B134" s="26">
        <v>0.8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0.8</v>
      </c>
      <c r="H134" s="26" t="s">
        <v>28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33.4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33.4</v>
      </c>
      <c r="H136" s="26" t="s">
        <v>28</v>
      </c>
    </row>
    <row r="137" spans="1:8">
      <c r="A137" s="41" t="s">
        <v>115</v>
      </c>
      <c r="B137" s="26">
        <v>23.6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23.6</v>
      </c>
      <c r="H137" s="26" t="s">
        <v>28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43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43</v>
      </c>
      <c r="H141" s="26" t="s">
        <v>28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32192</v>
      </c>
      <c r="C144" s="23">
        <v>24957</v>
      </c>
      <c r="D144" s="23">
        <v>1248</v>
      </c>
      <c r="E144" s="23" t="s">
        <v>38</v>
      </c>
      <c r="F144" s="23" t="s">
        <v>38</v>
      </c>
      <c r="G144" s="23">
        <v>5987</v>
      </c>
      <c r="H144" s="23" t="s">
        <v>28</v>
      </c>
    </row>
    <row r="145" spans="1:8">
      <c r="A145" s="49" t="s">
        <v>123</v>
      </c>
      <c r="B145" s="23">
        <v>32192</v>
      </c>
      <c r="C145" s="23">
        <v>24957</v>
      </c>
      <c r="D145" s="23">
        <v>1248</v>
      </c>
      <c r="E145" s="23" t="s">
        <v>38</v>
      </c>
      <c r="F145" s="23" t="s">
        <v>38</v>
      </c>
      <c r="G145" s="23">
        <v>5987</v>
      </c>
      <c r="H145" s="23" t="s">
        <v>28</v>
      </c>
    </row>
    <row r="146" spans="1:8">
      <c r="A146" s="50" t="s">
        <v>124</v>
      </c>
      <c r="B146" s="23">
        <v>11490</v>
      </c>
      <c r="C146" s="23">
        <v>8637</v>
      </c>
      <c r="D146" s="23">
        <v>628</v>
      </c>
      <c r="E146" s="23" t="s">
        <v>38</v>
      </c>
      <c r="F146" s="23" t="s">
        <v>38</v>
      </c>
      <c r="G146" s="23">
        <v>2225</v>
      </c>
      <c r="H146" s="23" t="s">
        <v>28</v>
      </c>
    </row>
    <row r="147" spans="1:8">
      <c r="A147" s="51" t="s">
        <v>125</v>
      </c>
      <c r="B147" s="23">
        <v>30675</v>
      </c>
      <c r="C147" s="23" t="s">
        <v>38</v>
      </c>
      <c r="D147" s="23" t="s">
        <v>38</v>
      </c>
      <c r="E147" s="23" t="s">
        <v>38</v>
      </c>
      <c r="F147" s="23" t="s">
        <v>28</v>
      </c>
      <c r="G147" s="23">
        <v>5907</v>
      </c>
      <c r="H147" s="23" t="s">
        <v>28</v>
      </c>
    </row>
    <row r="148" spans="1:8">
      <c r="A148" s="52" t="s">
        <v>126</v>
      </c>
      <c r="B148" s="23">
        <v>1517</v>
      </c>
      <c r="C148" s="23" t="s">
        <v>38</v>
      </c>
      <c r="D148" s="23" t="s">
        <v>38</v>
      </c>
      <c r="E148" s="23" t="s">
        <v>28</v>
      </c>
      <c r="F148" s="23" t="s">
        <v>38</v>
      </c>
      <c r="G148" s="23">
        <v>80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6036</v>
      </c>
      <c r="C150" s="23" t="s">
        <v>38</v>
      </c>
      <c r="D150" s="23" t="s">
        <v>38</v>
      </c>
      <c r="E150" s="23" t="s">
        <v>38</v>
      </c>
      <c r="F150" s="23" t="s">
        <v>28</v>
      </c>
      <c r="G150" s="23">
        <v>5884</v>
      </c>
      <c r="H150" s="23" t="s">
        <v>28</v>
      </c>
    </row>
    <row r="151" spans="1:8">
      <c r="A151" s="55" t="s">
        <v>129</v>
      </c>
      <c r="B151" s="23">
        <v>6947</v>
      </c>
      <c r="C151" s="23" t="s">
        <v>28</v>
      </c>
      <c r="D151" s="23" t="s">
        <v>38</v>
      </c>
      <c r="E151" s="23" t="s">
        <v>38</v>
      </c>
      <c r="F151" s="23" t="s">
        <v>28</v>
      </c>
      <c r="G151" s="23" t="s">
        <v>38</v>
      </c>
      <c r="H151" s="23" t="s">
        <v>28</v>
      </c>
    </row>
    <row r="152" spans="1:8">
      <c r="A152" s="56" t="s">
        <v>130</v>
      </c>
      <c r="B152" s="23">
        <v>6421</v>
      </c>
      <c r="C152" s="23" t="s">
        <v>28</v>
      </c>
      <c r="D152" s="23" t="s">
        <v>38</v>
      </c>
      <c r="E152" s="23" t="s">
        <v>38</v>
      </c>
      <c r="F152" s="23" t="s">
        <v>28</v>
      </c>
      <c r="G152" s="23" t="s">
        <v>38</v>
      </c>
      <c r="H152" s="23" t="s">
        <v>28</v>
      </c>
    </row>
    <row r="153" spans="1:8">
      <c r="A153" s="56" t="s">
        <v>131</v>
      </c>
      <c r="B153" s="23">
        <v>526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526</v>
      </c>
      <c r="H153" s="23" t="s">
        <v>28</v>
      </c>
    </row>
    <row r="154" spans="1:8">
      <c r="A154" s="55" t="s">
        <v>132</v>
      </c>
      <c r="B154" s="23">
        <v>43968</v>
      </c>
      <c r="C154" s="23" t="s">
        <v>28</v>
      </c>
      <c r="D154" s="23" t="s">
        <v>38</v>
      </c>
      <c r="E154" s="23" t="s">
        <v>38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43968</v>
      </c>
      <c r="C155" s="23" t="s">
        <v>28</v>
      </c>
      <c r="D155" s="23" t="s">
        <v>38</v>
      </c>
      <c r="E155" s="23" t="s">
        <v>38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32082</v>
      </c>
      <c r="C157" s="23" t="s">
        <v>28</v>
      </c>
      <c r="D157" s="23" t="s">
        <v>38</v>
      </c>
      <c r="E157" s="23" t="s">
        <v>38</v>
      </c>
      <c r="F157" s="23" t="s">
        <v>28</v>
      </c>
      <c r="G157" s="23" t="s">
        <v>38</v>
      </c>
      <c r="H157" s="23" t="s">
        <v>28</v>
      </c>
    </row>
    <row r="158" spans="1:8" ht="25.5">
      <c r="A158" s="58" t="s">
        <v>135</v>
      </c>
      <c r="B158" s="23">
        <v>22279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22279</v>
      </c>
      <c r="H158" s="23" t="s">
        <v>28</v>
      </c>
    </row>
    <row r="159" spans="1:8">
      <c r="A159" s="59" t="s">
        <v>136</v>
      </c>
      <c r="B159" s="23">
        <v>22732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22732</v>
      </c>
      <c r="H159" s="23" t="s">
        <v>28</v>
      </c>
    </row>
    <row r="160" spans="1:8">
      <c r="A160" s="60" t="s">
        <v>137</v>
      </c>
      <c r="B160" s="23">
        <v>9350</v>
      </c>
      <c r="C160" s="23" t="s">
        <v>28</v>
      </c>
      <c r="D160" s="23" t="s">
        <v>38</v>
      </c>
      <c r="E160" s="23" t="s">
        <v>38</v>
      </c>
      <c r="F160" s="23" t="s">
        <v>28</v>
      </c>
      <c r="G160" s="23" t="s">
        <v>38</v>
      </c>
      <c r="H160" s="23" t="s">
        <v>28</v>
      </c>
    </row>
    <row r="161" spans="1:8">
      <c r="A161" s="61" t="s">
        <v>138</v>
      </c>
      <c r="B161" s="23">
        <v>8369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8369</v>
      </c>
      <c r="H161" s="23" t="s">
        <v>28</v>
      </c>
    </row>
    <row r="162" spans="1:8">
      <c r="A162" s="61" t="s">
        <v>139</v>
      </c>
      <c r="B162" s="23">
        <v>3323</v>
      </c>
      <c r="C162" s="23" t="s">
        <v>28</v>
      </c>
      <c r="D162" s="23" t="s">
        <v>38</v>
      </c>
      <c r="E162" s="23" t="s">
        <v>38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 t="s">
        <v>38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 t="s">
        <v>38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28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</row>
    <row r="166" spans="1:8">
      <c r="A166" s="62" t="s">
        <v>143</v>
      </c>
      <c r="B166" s="23" t="s">
        <v>28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28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2392</v>
      </c>
      <c r="C169" s="23">
        <v>1497</v>
      </c>
      <c r="D169" s="23">
        <v>412</v>
      </c>
      <c r="E169" s="23" t="s">
        <v>38</v>
      </c>
      <c r="F169" s="23" t="s">
        <v>38</v>
      </c>
      <c r="G169" s="23">
        <v>483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3257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3257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596</v>
      </c>
      <c r="C183" s="23" t="s">
        <v>38</v>
      </c>
      <c r="D183" s="23" t="s">
        <v>38</v>
      </c>
      <c r="E183" s="23" t="s">
        <v>38</v>
      </c>
      <c r="F183" s="23" t="s">
        <v>28</v>
      </c>
      <c r="G183" s="23">
        <v>518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1067</v>
      </c>
      <c r="C185" s="23">
        <v>423</v>
      </c>
      <c r="D185" s="23">
        <v>47</v>
      </c>
      <c r="E185" s="23" t="s">
        <v>38</v>
      </c>
      <c r="F185" s="23" t="s">
        <v>38</v>
      </c>
      <c r="G185" s="23">
        <v>597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156</v>
      </c>
      <c r="C187" s="23">
        <v>134</v>
      </c>
      <c r="D187" s="23">
        <v>22</v>
      </c>
      <c r="E187" s="23" t="s">
        <v>38</v>
      </c>
      <c r="F187" s="23" t="s">
        <v>38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44</v>
      </c>
      <c r="C191" s="23" t="s">
        <v>38</v>
      </c>
      <c r="D191" s="23" t="s">
        <v>38</v>
      </c>
      <c r="E191" s="23" t="s">
        <v>38</v>
      </c>
      <c r="F191" s="23" t="s">
        <v>28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212</v>
      </c>
      <c r="C193" s="23">
        <v>105</v>
      </c>
      <c r="D193" s="23" t="s">
        <v>28</v>
      </c>
      <c r="E193" s="23" t="s">
        <v>28</v>
      </c>
      <c r="F193" s="23" t="s">
        <v>28</v>
      </c>
      <c r="G193" s="23">
        <v>107</v>
      </c>
      <c r="H193" s="22" t="s">
        <v>23</v>
      </c>
    </row>
    <row r="194" spans="1:8">
      <c r="A194" s="60" t="s">
        <v>171</v>
      </c>
      <c r="B194" s="23">
        <v>497</v>
      </c>
      <c r="C194" s="23">
        <v>191</v>
      </c>
      <c r="D194" s="23">
        <v>24</v>
      </c>
      <c r="E194" s="23" t="s">
        <v>38</v>
      </c>
      <c r="F194" s="23" t="s">
        <v>38</v>
      </c>
      <c r="G194" s="23">
        <v>282</v>
      </c>
      <c r="H194" s="22" t="s">
        <v>23</v>
      </c>
    </row>
    <row r="195" spans="1:8">
      <c r="A195" s="60" t="s">
        <v>172</v>
      </c>
      <c r="B195" s="23">
        <v>3215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3215</v>
      </c>
      <c r="H195" s="22" t="s">
        <v>23</v>
      </c>
    </row>
    <row r="196" spans="1:8">
      <c r="A196" s="75" t="s">
        <v>173</v>
      </c>
      <c r="B196" s="23">
        <v>475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475</v>
      </c>
      <c r="H196" s="22" t="s">
        <v>23</v>
      </c>
    </row>
    <row r="197" spans="1:8">
      <c r="A197" s="76" t="s">
        <v>174</v>
      </c>
      <c r="B197" s="23">
        <v>124</v>
      </c>
      <c r="C197" s="23">
        <v>95</v>
      </c>
      <c r="D197" s="23">
        <v>29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135</v>
      </c>
      <c r="C198" s="23">
        <v>113</v>
      </c>
      <c r="D198" s="23">
        <v>22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215</v>
      </c>
      <c r="C199" s="23">
        <v>187</v>
      </c>
      <c r="D199" s="23">
        <v>28</v>
      </c>
      <c r="E199" s="23" t="s">
        <v>38</v>
      </c>
      <c r="F199" s="23" t="s">
        <v>38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186.4</v>
      </c>
      <c r="D201" s="26">
        <v>211.9</v>
      </c>
      <c r="E201" s="26" t="s">
        <v>38</v>
      </c>
      <c r="F201" s="26" t="s">
        <v>38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263.8</v>
      </c>
      <c r="D203" s="26">
        <v>415</v>
      </c>
      <c r="E203" s="26" t="s">
        <v>38</v>
      </c>
      <c r="F203" s="26" t="s">
        <v>38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92</v>
      </c>
      <c r="D209" s="23">
        <v>6</v>
      </c>
      <c r="E209" s="23" t="s">
        <v>38</v>
      </c>
      <c r="F209" s="23" t="s">
        <v>38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15441.7</v>
      </c>
      <c r="D210" s="26">
        <v>410.6</v>
      </c>
      <c r="E210" s="26">
        <v>335.9</v>
      </c>
      <c r="F210" s="26">
        <v>700.1</v>
      </c>
      <c r="G210" s="26">
        <v>0.6</v>
      </c>
      <c r="H210" s="26" t="s">
        <v>28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8740.2999999999993</v>
      </c>
      <c r="D211" s="26">
        <v>376.2</v>
      </c>
      <c r="E211" s="26" t="s">
        <v>38</v>
      </c>
      <c r="F211" s="26" t="s">
        <v>38</v>
      </c>
      <c r="G211" s="26">
        <v>0.6</v>
      </c>
      <c r="H211" s="26" t="s">
        <v>28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3541</v>
      </c>
      <c r="D212" s="26">
        <v>785.3</v>
      </c>
      <c r="E212" s="26" t="s">
        <v>38</v>
      </c>
      <c r="F212" s="26" t="s">
        <v>38</v>
      </c>
      <c r="G212" s="26">
        <v>0.1</v>
      </c>
      <c r="H212" s="26" t="s">
        <v>28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1920</v>
      </c>
      <c r="D214" s="23">
        <v>250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664</v>
      </c>
      <c r="D215" s="23">
        <v>126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38</v>
      </c>
      <c r="F216" s="23" t="s">
        <v>28</v>
      </c>
      <c r="G216" s="23">
        <v>4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38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9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9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9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9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9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208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>
        <v>52</v>
      </c>
      <c r="F9" s="20" t="s">
        <v>38</v>
      </c>
      <c r="G9" s="20">
        <v>7951</v>
      </c>
      <c r="H9" s="20" t="s">
        <v>38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>
        <v>37</v>
      </c>
      <c r="F10" s="23" t="s">
        <v>38</v>
      </c>
      <c r="G10" s="23">
        <v>5892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>
        <v>80</v>
      </c>
      <c r="G11" s="26">
        <v>74.099999999999994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457</v>
      </c>
      <c r="D12" s="20">
        <v>128</v>
      </c>
      <c r="E12" s="20">
        <v>117</v>
      </c>
      <c r="F12" s="20">
        <v>11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457</v>
      </c>
      <c r="D13" s="23">
        <v>118</v>
      </c>
      <c r="E13" s="23">
        <v>107</v>
      </c>
      <c r="F13" s="23">
        <v>11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414</v>
      </c>
      <c r="D14" s="23">
        <v>90</v>
      </c>
      <c r="E14" s="23">
        <v>79</v>
      </c>
      <c r="F14" s="23">
        <v>11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43</v>
      </c>
      <c r="D15" s="23">
        <v>28</v>
      </c>
      <c r="E15" s="23">
        <v>28</v>
      </c>
      <c r="F15" s="23" t="s">
        <v>28</v>
      </c>
      <c r="G15" s="22" t="s">
        <v>23</v>
      </c>
      <c r="H15" s="22" t="s">
        <v>23</v>
      </c>
    </row>
    <row r="16" spans="1:8">
      <c r="A16" s="29" t="s">
        <v>31</v>
      </c>
      <c r="B16" s="30">
        <v>250116.9</v>
      </c>
      <c r="C16" s="30">
        <v>189450.3</v>
      </c>
      <c r="D16" s="30">
        <v>45491</v>
      </c>
      <c r="E16" s="30">
        <v>33924</v>
      </c>
      <c r="F16" s="30">
        <v>11567</v>
      </c>
      <c r="G16" s="30" t="s">
        <v>38</v>
      </c>
      <c r="H16" s="30" t="s">
        <v>38</v>
      </c>
    </row>
    <row r="17" spans="1:8">
      <c r="A17" s="31" t="s">
        <v>32</v>
      </c>
      <c r="B17" s="26">
        <v>227845.5</v>
      </c>
      <c r="C17" s="26">
        <v>167777.5</v>
      </c>
      <c r="D17" s="26">
        <v>45205</v>
      </c>
      <c r="E17" s="26">
        <v>33664</v>
      </c>
      <c r="F17" s="26">
        <v>11541</v>
      </c>
      <c r="G17" s="26">
        <v>14856.7</v>
      </c>
      <c r="H17" s="26">
        <v>6.3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92949.2</v>
      </c>
      <c r="C19" s="26">
        <v>61099</v>
      </c>
      <c r="D19" s="26">
        <v>31434</v>
      </c>
      <c r="E19" s="26">
        <v>27533</v>
      </c>
      <c r="F19" s="26">
        <v>3901</v>
      </c>
      <c r="G19" s="26" t="s">
        <v>38</v>
      </c>
      <c r="H19" s="26" t="s">
        <v>38</v>
      </c>
    </row>
    <row r="20" spans="1:8">
      <c r="A20" s="32" t="s">
        <v>35</v>
      </c>
      <c r="B20" s="26">
        <v>54517.5</v>
      </c>
      <c r="C20" s="26">
        <v>45953.599999999999</v>
      </c>
      <c r="D20" s="26">
        <v>2388</v>
      </c>
      <c r="E20" s="26" t="s">
        <v>38</v>
      </c>
      <c r="F20" s="26" t="s">
        <v>38</v>
      </c>
      <c r="G20" s="26">
        <v>6175.9</v>
      </c>
      <c r="H20" s="26" t="s">
        <v>28</v>
      </c>
    </row>
    <row r="21" spans="1:8">
      <c r="A21" s="32" t="s">
        <v>36</v>
      </c>
      <c r="B21" s="26">
        <v>46239.199999999997</v>
      </c>
      <c r="C21" s="26">
        <v>45195.9</v>
      </c>
      <c r="D21" s="26">
        <v>836</v>
      </c>
      <c r="E21" s="26">
        <v>836</v>
      </c>
      <c r="F21" s="26" t="s">
        <v>28</v>
      </c>
      <c r="G21" s="26">
        <v>207.3</v>
      </c>
      <c r="H21" s="26" t="s">
        <v>28</v>
      </c>
    </row>
    <row r="22" spans="1:8">
      <c r="A22" s="32" t="s">
        <v>37</v>
      </c>
      <c r="B22" s="26">
        <v>57.7</v>
      </c>
      <c r="C22" s="26" t="s">
        <v>28</v>
      </c>
      <c r="D22" s="26" t="s">
        <v>38</v>
      </c>
      <c r="E22" s="26" t="s">
        <v>28</v>
      </c>
      <c r="F22" s="26" t="s">
        <v>38</v>
      </c>
      <c r="G22" s="26">
        <v>52.1</v>
      </c>
      <c r="H22" s="26" t="s">
        <v>38</v>
      </c>
    </row>
    <row r="23" spans="1:8">
      <c r="A23" s="32" t="s">
        <v>39</v>
      </c>
      <c r="B23" s="26">
        <v>34081.9</v>
      </c>
      <c r="C23" s="26">
        <v>15529</v>
      </c>
      <c r="D23" s="26">
        <v>10543</v>
      </c>
      <c r="E23" s="26" t="s">
        <v>38</v>
      </c>
      <c r="F23" s="26" t="s">
        <v>38</v>
      </c>
      <c r="G23" s="26">
        <v>8008.8</v>
      </c>
      <c r="H23" s="26">
        <v>1</v>
      </c>
    </row>
    <row r="24" spans="1:8" ht="30">
      <c r="A24" s="33" t="s">
        <v>40</v>
      </c>
      <c r="B24" s="26">
        <v>133824.5</v>
      </c>
      <c r="C24" s="26">
        <v>93716.4</v>
      </c>
      <c r="D24" s="26">
        <v>33255</v>
      </c>
      <c r="E24" s="26">
        <v>29792</v>
      </c>
      <c r="F24" s="26">
        <v>3463</v>
      </c>
      <c r="G24" s="26">
        <v>6847.8</v>
      </c>
      <c r="H24" s="26">
        <v>5.3</v>
      </c>
    </row>
    <row r="25" spans="1:8" ht="45">
      <c r="A25" s="21" t="s">
        <v>41</v>
      </c>
      <c r="B25" s="26">
        <v>58.7</v>
      </c>
      <c r="C25" s="26">
        <v>55.9</v>
      </c>
      <c r="D25" s="26">
        <v>73.599999999999994</v>
      </c>
      <c r="E25" s="26">
        <v>88.5</v>
      </c>
      <c r="F25" s="26">
        <v>30</v>
      </c>
      <c r="G25" s="26">
        <v>46.1</v>
      </c>
      <c r="H25" s="26">
        <v>84</v>
      </c>
    </row>
    <row r="26" spans="1:8" ht="25.5">
      <c r="A26" s="18" t="s">
        <v>42</v>
      </c>
      <c r="B26" s="30">
        <v>77178.399999999994</v>
      </c>
      <c r="C26" s="30">
        <v>47749.599999999999</v>
      </c>
      <c r="D26" s="30">
        <v>29018</v>
      </c>
      <c r="E26" s="30">
        <v>25555</v>
      </c>
      <c r="F26" s="30">
        <v>3463</v>
      </c>
      <c r="G26" s="30" t="s">
        <v>38</v>
      </c>
      <c r="H26" s="30" t="s">
        <v>38</v>
      </c>
    </row>
    <row r="27" spans="1:8" ht="30">
      <c r="A27" s="34" t="s">
        <v>43</v>
      </c>
      <c r="B27" s="26">
        <v>57158.3</v>
      </c>
      <c r="C27" s="26">
        <v>36435.300000000003</v>
      </c>
      <c r="D27" s="26">
        <v>20723</v>
      </c>
      <c r="E27" s="26">
        <v>17926</v>
      </c>
      <c r="F27" s="26">
        <v>2797</v>
      </c>
      <c r="G27" s="26">
        <v>0</v>
      </c>
      <c r="H27" s="26" t="s">
        <v>28</v>
      </c>
    </row>
    <row r="28" spans="1:8" ht="30">
      <c r="A28" s="35" t="s">
        <v>44</v>
      </c>
      <c r="B28" s="26">
        <v>41468.5</v>
      </c>
      <c r="C28" s="26">
        <v>27325.5</v>
      </c>
      <c r="D28" s="26">
        <v>14143</v>
      </c>
      <c r="E28" s="26">
        <v>12063</v>
      </c>
      <c r="F28" s="26">
        <v>2080</v>
      </c>
      <c r="G28" s="26" t="s">
        <v>28</v>
      </c>
      <c r="H28" s="26" t="s">
        <v>28</v>
      </c>
    </row>
    <row r="29" spans="1:8">
      <c r="A29" s="35" t="s">
        <v>45</v>
      </c>
      <c r="B29" s="26">
        <v>1954</v>
      </c>
      <c r="C29" s="26" t="s">
        <v>38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8811.7999999999993</v>
      </c>
      <c r="C30" s="26">
        <v>6414.8</v>
      </c>
      <c r="D30" s="26">
        <v>2397</v>
      </c>
      <c r="E30" s="26" t="s">
        <v>38</v>
      </c>
      <c r="F30" s="26" t="s">
        <v>38</v>
      </c>
      <c r="G30" s="26" t="s">
        <v>28</v>
      </c>
      <c r="H30" s="26" t="s">
        <v>28</v>
      </c>
    </row>
    <row r="31" spans="1:8">
      <c r="A31" s="36" t="s">
        <v>47</v>
      </c>
      <c r="B31" s="26">
        <v>3979</v>
      </c>
      <c r="C31" s="26" t="s">
        <v>38</v>
      </c>
      <c r="D31" s="26" t="s">
        <v>38</v>
      </c>
      <c r="E31" s="26" t="s">
        <v>38</v>
      </c>
      <c r="F31" s="26" t="s">
        <v>38</v>
      </c>
      <c r="G31" s="26" t="s">
        <v>28</v>
      </c>
      <c r="H31" s="26" t="s">
        <v>28</v>
      </c>
    </row>
    <row r="32" spans="1:8">
      <c r="A32" s="36" t="s">
        <v>48</v>
      </c>
      <c r="B32" s="26" t="s">
        <v>38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38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28</v>
      </c>
      <c r="C34" s="26" t="s">
        <v>28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38</v>
      </c>
      <c r="E36" s="26" t="s">
        <v>38</v>
      </c>
      <c r="F36" s="26" t="s">
        <v>28</v>
      </c>
      <c r="G36" s="26" t="s">
        <v>38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38</v>
      </c>
      <c r="E37" s="26" t="s">
        <v>38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243.4</v>
      </c>
      <c r="C38" s="26" t="s">
        <v>38</v>
      </c>
      <c r="D38" s="26" t="s">
        <v>38</v>
      </c>
      <c r="E38" s="26" t="s">
        <v>28</v>
      </c>
      <c r="F38" s="26" t="s">
        <v>38</v>
      </c>
      <c r="G38" s="26">
        <v>0.4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243.2</v>
      </c>
      <c r="C42" s="26" t="s">
        <v>38</v>
      </c>
      <c r="D42" s="26" t="s">
        <v>38</v>
      </c>
      <c r="E42" s="26" t="s">
        <v>28</v>
      </c>
      <c r="F42" s="26" t="s">
        <v>38</v>
      </c>
      <c r="G42" s="26">
        <v>0.2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38</v>
      </c>
      <c r="E43" s="26" t="s">
        <v>28</v>
      </c>
      <c r="F43" s="26" t="s">
        <v>38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399.7</v>
      </c>
      <c r="C51" s="26" t="s">
        <v>38</v>
      </c>
      <c r="D51" s="26" t="s">
        <v>28</v>
      </c>
      <c r="E51" s="26" t="s">
        <v>28</v>
      </c>
      <c r="F51" s="26" t="s">
        <v>28</v>
      </c>
      <c r="G51" s="26">
        <v>366.2</v>
      </c>
      <c r="H51" s="26" t="s">
        <v>38</v>
      </c>
    </row>
    <row r="52" spans="1:8">
      <c r="A52" s="38" t="s">
        <v>68</v>
      </c>
      <c r="B52" s="26" t="s">
        <v>38</v>
      </c>
      <c r="C52" s="26" t="s">
        <v>38</v>
      </c>
      <c r="D52" s="26" t="s">
        <v>28</v>
      </c>
      <c r="E52" s="26" t="s">
        <v>28</v>
      </c>
      <c r="F52" s="26" t="s">
        <v>28</v>
      </c>
      <c r="G52" s="26">
        <v>39.4</v>
      </c>
      <c r="H52" s="26" t="s">
        <v>38</v>
      </c>
    </row>
    <row r="53" spans="1:8" ht="25.5">
      <c r="A53" s="39" t="s">
        <v>69</v>
      </c>
      <c r="B53" s="26">
        <v>80.599999999999994</v>
      </c>
      <c r="C53" s="26" t="s">
        <v>38</v>
      </c>
      <c r="D53" s="26" t="s">
        <v>28</v>
      </c>
      <c r="E53" s="26" t="s">
        <v>28</v>
      </c>
      <c r="F53" s="26" t="s">
        <v>28</v>
      </c>
      <c r="G53" s="26">
        <v>37.5</v>
      </c>
      <c r="H53" s="26" t="s">
        <v>38</v>
      </c>
    </row>
    <row r="54" spans="1:8" ht="30">
      <c r="A54" s="24" t="s">
        <v>70</v>
      </c>
      <c r="B54" s="26" t="s">
        <v>38</v>
      </c>
      <c r="C54" s="26" t="s">
        <v>28</v>
      </c>
      <c r="D54" s="26" t="s">
        <v>28</v>
      </c>
      <c r="E54" s="26" t="s">
        <v>28</v>
      </c>
      <c r="F54" s="26" t="s">
        <v>28</v>
      </c>
      <c r="G54" s="26" t="s">
        <v>38</v>
      </c>
      <c r="H54" s="26" t="s">
        <v>38</v>
      </c>
    </row>
    <row r="55" spans="1:8">
      <c r="A55" s="24" t="s">
        <v>71</v>
      </c>
      <c r="B55" s="26" t="s">
        <v>38</v>
      </c>
      <c r="C55" s="26" t="s">
        <v>28</v>
      </c>
      <c r="D55" s="26" t="s">
        <v>28</v>
      </c>
      <c r="E55" s="26" t="s">
        <v>28</v>
      </c>
      <c r="F55" s="26" t="s">
        <v>28</v>
      </c>
      <c r="G55" s="26" t="s">
        <v>38</v>
      </c>
      <c r="H55" s="26" t="s">
        <v>28</v>
      </c>
    </row>
    <row r="56" spans="1:8">
      <c r="A56" s="24" t="s">
        <v>72</v>
      </c>
      <c r="B56" s="26">
        <v>2.9</v>
      </c>
      <c r="C56" s="26" t="s">
        <v>28</v>
      </c>
      <c r="D56" s="26" t="s">
        <v>28</v>
      </c>
      <c r="E56" s="26" t="s">
        <v>28</v>
      </c>
      <c r="F56" s="26" t="s">
        <v>28</v>
      </c>
      <c r="G56" s="26" t="s">
        <v>38</v>
      </c>
      <c r="H56" s="26" t="s">
        <v>38</v>
      </c>
    </row>
    <row r="57" spans="1:8">
      <c r="A57" s="24" t="s">
        <v>73</v>
      </c>
      <c r="B57" s="26">
        <v>7.8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7.8</v>
      </c>
      <c r="H57" s="26">
        <v>0</v>
      </c>
    </row>
    <row r="58" spans="1:8">
      <c r="A58" s="24" t="s">
        <v>74</v>
      </c>
      <c r="B58" s="26">
        <v>1.4</v>
      </c>
      <c r="C58" s="26" t="s">
        <v>28</v>
      </c>
      <c r="D58" s="26" t="s">
        <v>28</v>
      </c>
      <c r="E58" s="26" t="s">
        <v>28</v>
      </c>
      <c r="F58" s="26" t="s">
        <v>28</v>
      </c>
      <c r="G58" s="26" t="s">
        <v>38</v>
      </c>
      <c r="H58" s="26" t="s">
        <v>38</v>
      </c>
    </row>
    <row r="59" spans="1:8">
      <c r="A59" s="24" t="s">
        <v>75</v>
      </c>
      <c r="B59" s="26">
        <v>45.8</v>
      </c>
      <c r="C59" s="26" t="s">
        <v>38</v>
      </c>
      <c r="D59" s="26" t="s">
        <v>28</v>
      </c>
      <c r="E59" s="26" t="s">
        <v>28</v>
      </c>
      <c r="F59" s="26" t="s">
        <v>28</v>
      </c>
      <c r="G59" s="26">
        <v>2.7</v>
      </c>
      <c r="H59" s="26" t="s">
        <v>38</v>
      </c>
    </row>
    <row r="60" spans="1:8">
      <c r="A60" s="40" t="s">
        <v>76</v>
      </c>
      <c r="B60" s="26">
        <v>3.6</v>
      </c>
      <c r="C60" s="26" t="s">
        <v>28</v>
      </c>
      <c r="D60" s="26" t="s">
        <v>28</v>
      </c>
      <c r="E60" s="26" t="s">
        <v>28</v>
      </c>
      <c r="F60" s="26" t="s">
        <v>28</v>
      </c>
      <c r="G60" s="26" t="s">
        <v>38</v>
      </c>
      <c r="H60" s="26" t="s">
        <v>38</v>
      </c>
    </row>
    <row r="61" spans="1:8">
      <c r="A61" s="24" t="s">
        <v>77</v>
      </c>
      <c r="B61" s="26">
        <v>1.6</v>
      </c>
      <c r="C61" s="26" t="s">
        <v>28</v>
      </c>
      <c r="D61" s="26" t="s">
        <v>28</v>
      </c>
      <c r="E61" s="26" t="s">
        <v>28</v>
      </c>
      <c r="F61" s="26" t="s">
        <v>28</v>
      </c>
      <c r="G61" s="26" t="s">
        <v>38</v>
      </c>
      <c r="H61" s="26" t="s">
        <v>38</v>
      </c>
    </row>
    <row r="62" spans="1:8">
      <c r="A62" s="40" t="s">
        <v>78</v>
      </c>
      <c r="B62" s="26">
        <v>1.4</v>
      </c>
      <c r="C62" s="26" t="s">
        <v>28</v>
      </c>
      <c r="D62" s="26" t="s">
        <v>28</v>
      </c>
      <c r="E62" s="26" t="s">
        <v>28</v>
      </c>
      <c r="F62" s="26" t="s">
        <v>28</v>
      </c>
      <c r="G62" s="26" t="s">
        <v>38</v>
      </c>
      <c r="H62" s="26" t="s">
        <v>38</v>
      </c>
    </row>
    <row r="63" spans="1:8">
      <c r="A63" s="36" t="s">
        <v>79</v>
      </c>
      <c r="B63" s="26">
        <v>0.6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0.6</v>
      </c>
      <c r="H63" s="26" t="s">
        <v>28</v>
      </c>
    </row>
    <row r="64" spans="1:8">
      <c r="A64" s="41" t="s">
        <v>80</v>
      </c>
      <c r="B64" s="26">
        <v>19294.5</v>
      </c>
      <c r="C64" s="26">
        <v>11058.3</v>
      </c>
      <c r="D64" s="26">
        <v>8235</v>
      </c>
      <c r="E64" s="26" t="s">
        <v>38</v>
      </c>
      <c r="F64" s="26" t="s">
        <v>38</v>
      </c>
      <c r="G64" s="26">
        <v>1.2</v>
      </c>
      <c r="H64" s="26" t="s">
        <v>28</v>
      </c>
    </row>
    <row r="65" spans="1:8" ht="30">
      <c r="A65" s="36" t="s">
        <v>81</v>
      </c>
      <c r="B65" s="26">
        <v>5582.6</v>
      </c>
      <c r="C65" s="26" t="s">
        <v>38</v>
      </c>
      <c r="D65" s="26" t="s">
        <v>38</v>
      </c>
      <c r="E65" s="26" t="s">
        <v>38</v>
      </c>
      <c r="F65" s="26" t="s">
        <v>28</v>
      </c>
      <c r="G65" s="26" t="s">
        <v>38</v>
      </c>
      <c r="H65" s="26" t="s">
        <v>28</v>
      </c>
    </row>
    <row r="66" spans="1:8">
      <c r="A66" s="36" t="s">
        <v>82</v>
      </c>
      <c r="B66" s="26">
        <v>13602.4</v>
      </c>
      <c r="C66" s="26">
        <v>8016.3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 t="s">
        <v>28</v>
      </c>
      <c r="C67" s="26" t="s">
        <v>28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 t="s">
        <v>38</v>
      </c>
      <c r="C68" s="26" t="s">
        <v>38</v>
      </c>
      <c r="D68" s="26" t="s">
        <v>28</v>
      </c>
      <c r="E68" s="26" t="s">
        <v>28</v>
      </c>
      <c r="F68" s="26" t="s">
        <v>28</v>
      </c>
      <c r="G68" s="26" t="s">
        <v>28</v>
      </c>
      <c r="H68" s="26" t="s">
        <v>28</v>
      </c>
    </row>
    <row r="69" spans="1:8" ht="30">
      <c r="A69" s="36" t="s">
        <v>85</v>
      </c>
      <c r="B69" s="26" t="s">
        <v>38</v>
      </c>
      <c r="C69" s="26" t="s">
        <v>28</v>
      </c>
      <c r="D69" s="26" t="s">
        <v>28</v>
      </c>
      <c r="E69" s="26" t="s">
        <v>28</v>
      </c>
      <c r="F69" s="26" t="s">
        <v>28</v>
      </c>
      <c r="G69" s="26" t="s">
        <v>38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74.099999999999994</v>
      </c>
      <c r="C71" s="26">
        <v>76.3</v>
      </c>
      <c r="D71" s="26">
        <v>71.400000000000006</v>
      </c>
      <c r="E71" s="26">
        <v>70.099999999999994</v>
      </c>
      <c r="F71" s="26">
        <v>80.8</v>
      </c>
      <c r="G71" s="26">
        <v>0</v>
      </c>
      <c r="H71" s="26" t="s">
        <v>28</v>
      </c>
    </row>
    <row r="72" spans="1:8" ht="30">
      <c r="A72" s="35" t="s">
        <v>44</v>
      </c>
      <c r="B72" s="26">
        <v>53.7</v>
      </c>
      <c r="C72" s="26">
        <v>57.2</v>
      </c>
      <c r="D72" s="26">
        <v>48.7</v>
      </c>
      <c r="E72" s="26">
        <v>47.2</v>
      </c>
      <c r="F72" s="26">
        <v>60.1</v>
      </c>
      <c r="G72" s="26" t="s">
        <v>28</v>
      </c>
      <c r="H72" s="26" t="s">
        <v>28</v>
      </c>
    </row>
    <row r="73" spans="1:8">
      <c r="A73" s="35" t="s">
        <v>45</v>
      </c>
      <c r="B73" s="26">
        <v>2.5</v>
      </c>
      <c r="C73" s="26" t="s">
        <v>38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11.4</v>
      </c>
      <c r="C74" s="26">
        <v>13.4</v>
      </c>
      <c r="D74" s="26">
        <v>8.3000000000000007</v>
      </c>
      <c r="E74" s="26" t="s">
        <v>38</v>
      </c>
      <c r="F74" s="26" t="s">
        <v>38</v>
      </c>
      <c r="G74" s="26" t="s">
        <v>28</v>
      </c>
      <c r="H74" s="26" t="s">
        <v>28</v>
      </c>
    </row>
    <row r="75" spans="1:8">
      <c r="A75" s="36" t="s">
        <v>47</v>
      </c>
      <c r="B75" s="26">
        <v>5.2</v>
      </c>
      <c r="C75" s="26">
        <v>1.3</v>
      </c>
      <c r="D75" s="26">
        <v>11.6</v>
      </c>
      <c r="E75" s="26" t="s">
        <v>38</v>
      </c>
      <c r="F75" s="26" t="s">
        <v>38</v>
      </c>
      <c r="G75" s="26" t="s">
        <v>28</v>
      </c>
      <c r="H75" s="26" t="s">
        <v>28</v>
      </c>
    </row>
    <row r="76" spans="1:8">
      <c r="A76" s="36" t="s">
        <v>48</v>
      </c>
      <c r="B76" s="26" t="s">
        <v>38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38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28</v>
      </c>
      <c r="C78" s="26" t="s">
        <v>28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>
        <v>0.9</v>
      </c>
      <c r="C80" s="26" t="s">
        <v>38</v>
      </c>
      <c r="D80" s="26" t="s">
        <v>38</v>
      </c>
      <c r="E80" s="26" t="s">
        <v>38</v>
      </c>
      <c r="F80" s="26" t="s">
        <v>28</v>
      </c>
      <c r="G80" s="26">
        <v>0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38</v>
      </c>
      <c r="E81" s="26" t="s">
        <v>38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0.3</v>
      </c>
      <c r="C82" s="26" t="s">
        <v>38</v>
      </c>
      <c r="D82" s="26" t="s">
        <v>38</v>
      </c>
      <c r="E82" s="26" t="s">
        <v>28</v>
      </c>
      <c r="F82" s="26" t="s">
        <v>38</v>
      </c>
      <c r="G82" s="26">
        <v>0.1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0.3</v>
      </c>
      <c r="C86" s="26" t="s">
        <v>38</v>
      </c>
      <c r="D86" s="26" t="s">
        <v>38</v>
      </c>
      <c r="E86" s="26" t="s">
        <v>28</v>
      </c>
      <c r="F86" s="26" t="s">
        <v>38</v>
      </c>
      <c r="G86" s="26">
        <v>0.1</v>
      </c>
      <c r="H86" s="26" t="s">
        <v>28</v>
      </c>
    </row>
    <row r="87" spans="1:8" ht="30">
      <c r="A87" s="37" t="s">
        <v>59</v>
      </c>
      <c r="B87" s="26">
        <v>0.2</v>
      </c>
      <c r="C87" s="26" t="s">
        <v>38</v>
      </c>
      <c r="D87" s="26" t="s">
        <v>38</v>
      </c>
      <c r="E87" s="26" t="s">
        <v>28</v>
      </c>
      <c r="F87" s="26" t="s">
        <v>38</v>
      </c>
      <c r="G87" s="26">
        <v>0.1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0.5</v>
      </c>
      <c r="C95" s="26" t="s">
        <v>38</v>
      </c>
      <c r="D95" s="26" t="s">
        <v>28</v>
      </c>
      <c r="E95" s="26" t="s">
        <v>28</v>
      </c>
      <c r="F95" s="26" t="s">
        <v>28</v>
      </c>
      <c r="G95" s="26" t="s">
        <v>38</v>
      </c>
      <c r="H95" s="26">
        <v>97.2</v>
      </c>
    </row>
    <row r="96" spans="1:8">
      <c r="A96" s="38" t="s">
        <v>68</v>
      </c>
      <c r="B96" s="26">
        <v>0.1</v>
      </c>
      <c r="C96" s="26" t="s">
        <v>38</v>
      </c>
      <c r="D96" s="26" t="s">
        <v>28</v>
      </c>
      <c r="E96" s="26" t="s">
        <v>28</v>
      </c>
      <c r="F96" s="26" t="s">
        <v>28</v>
      </c>
      <c r="G96" s="26">
        <v>9.6999999999999993</v>
      </c>
      <c r="H96" s="26" t="s">
        <v>38</v>
      </c>
    </row>
    <row r="97" spans="1:8" ht="25.5">
      <c r="A97" s="39" t="s">
        <v>90</v>
      </c>
      <c r="B97" s="26">
        <v>0.1</v>
      </c>
      <c r="C97" s="26" t="s">
        <v>38</v>
      </c>
      <c r="D97" s="26" t="s">
        <v>28</v>
      </c>
      <c r="E97" s="26" t="s">
        <v>28</v>
      </c>
      <c r="F97" s="26" t="s">
        <v>28</v>
      </c>
      <c r="G97" s="26">
        <v>9.1999999999999993</v>
      </c>
      <c r="H97" s="26" t="s">
        <v>38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 t="s">
        <v>38</v>
      </c>
      <c r="H98" s="26" t="s">
        <v>38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</v>
      </c>
      <c r="H99" s="26" t="s">
        <v>28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 t="s">
        <v>38</v>
      </c>
      <c r="H100" s="26" t="s">
        <v>38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1.9</v>
      </c>
      <c r="H101" s="26">
        <v>0.8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 t="s">
        <v>38</v>
      </c>
      <c r="H102" s="26" t="s">
        <v>38</v>
      </c>
    </row>
    <row r="103" spans="1:8">
      <c r="A103" s="24" t="s">
        <v>75</v>
      </c>
      <c r="B103" s="26">
        <v>0.1</v>
      </c>
      <c r="C103" s="26" t="s">
        <v>38</v>
      </c>
      <c r="D103" s="26" t="s">
        <v>28</v>
      </c>
      <c r="E103" s="26" t="s">
        <v>28</v>
      </c>
      <c r="F103" s="26" t="s">
        <v>28</v>
      </c>
      <c r="G103" s="26">
        <v>0.7</v>
      </c>
      <c r="H103" s="26" t="s">
        <v>38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 t="s">
        <v>38</v>
      </c>
      <c r="H104" s="26" t="s">
        <v>38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 t="s">
        <v>38</v>
      </c>
      <c r="H105" s="26" t="s">
        <v>38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 t="s">
        <v>38</v>
      </c>
      <c r="H106" s="26" t="s">
        <v>38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0.1</v>
      </c>
      <c r="H107" s="26" t="s">
        <v>28</v>
      </c>
    </row>
    <row r="108" spans="1:8">
      <c r="A108" s="41" t="s">
        <v>80</v>
      </c>
      <c r="B108" s="26">
        <v>25</v>
      </c>
      <c r="C108" s="26">
        <v>23.2</v>
      </c>
      <c r="D108" s="26">
        <v>28.4</v>
      </c>
      <c r="E108" s="26" t="s">
        <v>38</v>
      </c>
      <c r="F108" s="26" t="s">
        <v>38</v>
      </c>
      <c r="G108" s="26">
        <v>0.3</v>
      </c>
      <c r="H108" s="26" t="s">
        <v>28</v>
      </c>
    </row>
    <row r="109" spans="1:8" ht="30">
      <c r="A109" s="36" t="s">
        <v>81</v>
      </c>
      <c r="B109" s="26">
        <v>7.2</v>
      </c>
      <c r="C109" s="26" t="s">
        <v>38</v>
      </c>
      <c r="D109" s="26">
        <v>9.1</v>
      </c>
      <c r="E109" s="26">
        <v>10.4</v>
      </c>
      <c r="F109" s="26" t="s">
        <v>28</v>
      </c>
      <c r="G109" s="26" t="s">
        <v>38</v>
      </c>
      <c r="H109" s="26" t="s">
        <v>28</v>
      </c>
    </row>
    <row r="110" spans="1:8">
      <c r="A110" s="36" t="s">
        <v>82</v>
      </c>
      <c r="B110" s="26">
        <v>17.600000000000001</v>
      </c>
      <c r="C110" s="26" t="s">
        <v>38</v>
      </c>
      <c r="D110" s="26">
        <v>19.3</v>
      </c>
      <c r="E110" s="26" t="s">
        <v>38</v>
      </c>
      <c r="F110" s="26" t="s">
        <v>38</v>
      </c>
      <c r="G110" s="26" t="s">
        <v>38</v>
      </c>
      <c r="H110" s="26" t="s">
        <v>28</v>
      </c>
    </row>
    <row r="111" spans="1:8">
      <c r="A111" s="36" t="s">
        <v>83</v>
      </c>
      <c r="B111" s="26" t="s">
        <v>28</v>
      </c>
      <c r="C111" s="26" t="s">
        <v>28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 t="s">
        <v>38</v>
      </c>
      <c r="C112" s="26" t="s">
        <v>38</v>
      </c>
      <c r="D112" s="26" t="s">
        <v>28</v>
      </c>
      <c r="E112" s="26" t="s">
        <v>28</v>
      </c>
      <c r="F112" s="26" t="s">
        <v>28</v>
      </c>
      <c r="G112" s="26" t="s">
        <v>28</v>
      </c>
      <c r="H112" s="26" t="s">
        <v>28</v>
      </c>
    </row>
    <row r="113" spans="1:8" ht="30">
      <c r="A113" s="36" t="s">
        <v>85</v>
      </c>
      <c r="B113" s="26" t="s">
        <v>38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 t="s">
        <v>38</v>
      </c>
      <c r="H113" s="26" t="s">
        <v>28</v>
      </c>
    </row>
    <row r="114" spans="1:8" ht="25.5">
      <c r="A114" s="44" t="s">
        <v>92</v>
      </c>
      <c r="B114" s="30">
        <v>53.2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51.5</v>
      </c>
      <c r="H114" s="30">
        <v>1.7</v>
      </c>
    </row>
    <row r="115" spans="1:8" ht="30">
      <c r="A115" s="41" t="s">
        <v>93</v>
      </c>
      <c r="B115" s="26">
        <v>15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14.6</v>
      </c>
      <c r="H115" s="26">
        <v>0.4</v>
      </c>
    </row>
    <row r="116" spans="1:8" ht="30">
      <c r="A116" s="24" t="s">
        <v>94</v>
      </c>
      <c r="B116" s="26">
        <v>14.3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>
        <v>14</v>
      </c>
      <c r="H116" s="26">
        <v>0.4</v>
      </c>
    </row>
    <row r="117" spans="1:8">
      <c r="A117" s="24" t="s">
        <v>95</v>
      </c>
      <c r="B117" s="26">
        <v>0.6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>
        <v>0.6</v>
      </c>
      <c r="H117" s="26" t="s">
        <v>28</v>
      </c>
    </row>
    <row r="118" spans="1:8">
      <c r="A118" s="41" t="s">
        <v>96</v>
      </c>
      <c r="B118" s="26">
        <v>19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18.7</v>
      </c>
      <c r="H118" s="26">
        <v>0.3</v>
      </c>
    </row>
    <row r="119" spans="1:8" ht="30">
      <c r="A119" s="24" t="s">
        <v>97</v>
      </c>
      <c r="B119" s="26">
        <v>1.1000000000000001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 t="s">
        <v>38</v>
      </c>
      <c r="H119" s="26" t="s">
        <v>38</v>
      </c>
    </row>
    <row r="120" spans="1:8">
      <c r="A120" s="24" t="s">
        <v>98</v>
      </c>
      <c r="B120" s="26">
        <v>17.899999999999999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19.3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18.2</v>
      </c>
      <c r="H128" s="26">
        <v>1.1000000000000001</v>
      </c>
    </row>
    <row r="129" spans="1:8" ht="30">
      <c r="A129" s="24" t="s">
        <v>107</v>
      </c>
      <c r="B129" s="26">
        <v>3.4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3.1</v>
      </c>
      <c r="H129" s="26">
        <v>0.4</v>
      </c>
    </row>
    <row r="130" spans="1:8">
      <c r="A130" s="24" t="s">
        <v>108</v>
      </c>
      <c r="B130" s="26">
        <v>4.7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4.4000000000000004</v>
      </c>
      <c r="H130" s="26">
        <v>0.3</v>
      </c>
    </row>
    <row r="131" spans="1:8">
      <c r="A131" s="24" t="s">
        <v>109</v>
      </c>
      <c r="B131" s="26">
        <v>5.0999999999999996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5</v>
      </c>
      <c r="H131" s="26">
        <v>0.1</v>
      </c>
    </row>
    <row r="132" spans="1:8">
      <c r="A132" s="24" t="s">
        <v>110</v>
      </c>
      <c r="B132" s="26">
        <v>1.5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 t="s">
        <v>38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 t="s">
        <v>38</v>
      </c>
    </row>
    <row r="134" spans="1:8">
      <c r="A134" s="24" t="s">
        <v>112</v>
      </c>
      <c r="B134" s="26">
        <v>1.8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1.7</v>
      </c>
      <c r="H134" s="26">
        <v>0.1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28.1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28.3</v>
      </c>
      <c r="H136" s="26">
        <v>21</v>
      </c>
    </row>
    <row r="137" spans="1:8">
      <c r="A137" s="41" t="s">
        <v>115</v>
      </c>
      <c r="B137" s="26">
        <v>35.6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36.299999999999997</v>
      </c>
      <c r="H137" s="26">
        <v>14.9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36.299999999999997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35.4</v>
      </c>
      <c r="H141" s="26">
        <v>64.099999999999994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 t="s">
        <v>38</v>
      </c>
      <c r="H142" s="30" t="s">
        <v>38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11536</v>
      </c>
      <c r="C144" s="23">
        <v>3690</v>
      </c>
      <c r="D144" s="23">
        <v>1076</v>
      </c>
      <c r="E144" s="23" t="s">
        <v>38</v>
      </c>
      <c r="F144" s="23" t="s">
        <v>38</v>
      </c>
      <c r="G144" s="23">
        <v>6770</v>
      </c>
      <c r="H144" s="23" t="s">
        <v>28</v>
      </c>
    </row>
    <row r="145" spans="1:8">
      <c r="A145" s="49" t="s">
        <v>123</v>
      </c>
      <c r="B145" s="23">
        <v>11536</v>
      </c>
      <c r="C145" s="23">
        <v>3690</v>
      </c>
      <c r="D145" s="23">
        <v>1076</v>
      </c>
      <c r="E145" s="23" t="s">
        <v>38</v>
      </c>
      <c r="F145" s="23" t="s">
        <v>38</v>
      </c>
      <c r="G145" s="23">
        <v>6770</v>
      </c>
      <c r="H145" s="23" t="s">
        <v>28</v>
      </c>
    </row>
    <row r="146" spans="1:8">
      <c r="A146" s="50" t="s">
        <v>124</v>
      </c>
      <c r="B146" s="23">
        <v>4866</v>
      </c>
      <c r="C146" s="23">
        <v>1542</v>
      </c>
      <c r="D146" s="23">
        <v>612</v>
      </c>
      <c r="E146" s="23" t="s">
        <v>38</v>
      </c>
      <c r="F146" s="23" t="s">
        <v>38</v>
      </c>
      <c r="G146" s="23">
        <v>2712</v>
      </c>
      <c r="H146" s="23" t="s">
        <v>28</v>
      </c>
    </row>
    <row r="147" spans="1:8">
      <c r="A147" s="51" t="s">
        <v>125</v>
      </c>
      <c r="B147" s="23">
        <v>9029</v>
      </c>
      <c r="C147" s="23" t="s">
        <v>38</v>
      </c>
      <c r="D147" s="23" t="s">
        <v>38</v>
      </c>
      <c r="E147" s="23" t="s">
        <v>38</v>
      </c>
      <c r="F147" s="23" t="s">
        <v>38</v>
      </c>
      <c r="G147" s="23">
        <v>4458</v>
      </c>
      <c r="H147" s="23" t="s">
        <v>28</v>
      </c>
    </row>
    <row r="148" spans="1:8">
      <c r="A148" s="52" t="s">
        <v>126</v>
      </c>
      <c r="B148" s="23">
        <v>2507</v>
      </c>
      <c r="C148" s="23" t="s">
        <v>38</v>
      </c>
      <c r="D148" s="23" t="s">
        <v>38</v>
      </c>
      <c r="E148" s="23" t="s">
        <v>38</v>
      </c>
      <c r="F148" s="23" t="s">
        <v>28</v>
      </c>
      <c r="G148" s="23">
        <v>2312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2109</v>
      </c>
      <c r="C150" s="23" t="s">
        <v>28</v>
      </c>
      <c r="D150" s="23">
        <v>92</v>
      </c>
      <c r="E150" s="23">
        <v>92</v>
      </c>
      <c r="F150" s="23" t="s">
        <v>28</v>
      </c>
      <c r="G150" s="23">
        <v>2017</v>
      </c>
      <c r="H150" s="23" t="s">
        <v>28</v>
      </c>
    </row>
    <row r="151" spans="1:8">
      <c r="A151" s="55" t="s">
        <v>129</v>
      </c>
      <c r="B151" s="23">
        <v>18622</v>
      </c>
      <c r="C151" s="23" t="s">
        <v>38</v>
      </c>
      <c r="D151" s="23" t="s">
        <v>38</v>
      </c>
      <c r="E151" s="23">
        <v>3318</v>
      </c>
      <c r="F151" s="23" t="s">
        <v>38</v>
      </c>
      <c r="G151" s="23">
        <v>15176</v>
      </c>
      <c r="H151" s="23" t="s">
        <v>28</v>
      </c>
    </row>
    <row r="152" spans="1:8">
      <c r="A152" s="56" t="s">
        <v>130</v>
      </c>
      <c r="B152" s="23">
        <v>17975</v>
      </c>
      <c r="C152" s="23" t="s">
        <v>38</v>
      </c>
      <c r="D152" s="23" t="s">
        <v>38</v>
      </c>
      <c r="E152" s="23" t="s">
        <v>38</v>
      </c>
      <c r="F152" s="23" t="s">
        <v>38</v>
      </c>
      <c r="G152" s="23" t="s">
        <v>38</v>
      </c>
      <c r="H152" s="23" t="s">
        <v>28</v>
      </c>
    </row>
    <row r="153" spans="1:8">
      <c r="A153" s="56" t="s">
        <v>131</v>
      </c>
      <c r="B153" s="23">
        <v>647</v>
      </c>
      <c r="C153" s="23" t="s">
        <v>28</v>
      </c>
      <c r="D153" s="23" t="s">
        <v>38</v>
      </c>
      <c r="E153" s="23" t="s">
        <v>38</v>
      </c>
      <c r="F153" s="23" t="s">
        <v>28</v>
      </c>
      <c r="G153" s="23" t="s">
        <v>38</v>
      </c>
      <c r="H153" s="23" t="s">
        <v>28</v>
      </c>
    </row>
    <row r="154" spans="1:8">
      <c r="A154" s="55" t="s">
        <v>132</v>
      </c>
      <c r="B154" s="23">
        <v>107889</v>
      </c>
      <c r="C154" s="23" t="s">
        <v>28</v>
      </c>
      <c r="D154" s="23" t="s">
        <v>38</v>
      </c>
      <c r="E154" s="23" t="s">
        <v>28</v>
      </c>
      <c r="F154" s="23" t="s">
        <v>38</v>
      </c>
      <c r="G154" s="23" t="s">
        <v>38</v>
      </c>
      <c r="H154" s="23" t="s">
        <v>28</v>
      </c>
    </row>
    <row r="155" spans="1:8">
      <c r="A155" s="51" t="s">
        <v>133</v>
      </c>
      <c r="B155" s="23" t="s">
        <v>38</v>
      </c>
      <c r="C155" s="23" t="s">
        <v>28</v>
      </c>
      <c r="D155" s="23" t="s">
        <v>38</v>
      </c>
      <c r="E155" s="23" t="s">
        <v>28</v>
      </c>
      <c r="F155" s="23" t="s">
        <v>38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61980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61980</v>
      </c>
      <c r="H157" s="23" t="s">
        <v>28</v>
      </c>
    </row>
    <row r="158" spans="1:8" ht="25.5">
      <c r="A158" s="58" t="s">
        <v>135</v>
      </c>
      <c r="B158" s="23">
        <v>23105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23105</v>
      </c>
      <c r="H158" s="23" t="s">
        <v>28</v>
      </c>
    </row>
    <row r="159" spans="1:8">
      <c r="A159" s="59" t="s">
        <v>136</v>
      </c>
      <c r="B159" s="23">
        <v>30819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30819</v>
      </c>
      <c r="H159" s="23" t="s">
        <v>28</v>
      </c>
    </row>
    <row r="160" spans="1:8">
      <c r="A160" s="60" t="s">
        <v>137</v>
      </c>
      <c r="B160" s="23">
        <v>31161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31161</v>
      </c>
      <c r="H160" s="23" t="s">
        <v>28</v>
      </c>
    </row>
    <row r="161" spans="1:8">
      <c r="A161" s="61" t="s">
        <v>138</v>
      </c>
      <c r="B161" s="23">
        <v>16758</v>
      </c>
      <c r="C161" s="23" t="s">
        <v>28</v>
      </c>
      <c r="D161" s="23" t="s">
        <v>28</v>
      </c>
      <c r="E161" s="23" t="s">
        <v>28</v>
      </c>
      <c r="F161" s="23" t="s">
        <v>28</v>
      </c>
      <c r="G161" s="23">
        <v>16758</v>
      </c>
      <c r="H161" s="23" t="s">
        <v>28</v>
      </c>
    </row>
    <row r="162" spans="1:8">
      <c r="A162" s="61" t="s">
        <v>139</v>
      </c>
      <c r="B162" s="23">
        <v>28857</v>
      </c>
      <c r="C162" s="23" t="s">
        <v>28</v>
      </c>
      <c r="D162" s="23" t="s">
        <v>38</v>
      </c>
      <c r="E162" s="23" t="s">
        <v>28</v>
      </c>
      <c r="F162" s="23" t="s">
        <v>38</v>
      </c>
      <c r="G162" s="23" t="s">
        <v>38</v>
      </c>
      <c r="H162" s="23" t="s">
        <v>28</v>
      </c>
    </row>
    <row r="163" spans="1:8">
      <c r="A163" s="61" t="s">
        <v>140</v>
      </c>
      <c r="B163" s="23">
        <v>215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215</v>
      </c>
      <c r="H163" s="23" t="s">
        <v>28</v>
      </c>
    </row>
    <row r="164" spans="1:8">
      <c r="A164" s="61" t="s">
        <v>141</v>
      </c>
      <c r="B164" s="23" t="s">
        <v>38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 t="s">
        <v>38</v>
      </c>
      <c r="H164" s="23" t="s">
        <v>28</v>
      </c>
    </row>
    <row r="165" spans="1:8">
      <c r="A165" s="51" t="s">
        <v>142</v>
      </c>
      <c r="B165" s="23" t="s">
        <v>38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 t="s">
        <v>38</v>
      </c>
      <c r="H165" s="23" t="s">
        <v>28</v>
      </c>
    </row>
    <row r="166" spans="1:8">
      <c r="A166" s="62" t="s">
        <v>143</v>
      </c>
      <c r="B166" s="23" t="s">
        <v>38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 t="s">
        <v>38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1295</v>
      </c>
      <c r="C169" s="23">
        <v>262</v>
      </c>
      <c r="D169" s="23">
        <v>79</v>
      </c>
      <c r="E169" s="23">
        <v>79</v>
      </c>
      <c r="F169" s="23" t="s">
        <v>28</v>
      </c>
      <c r="G169" s="23">
        <v>954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6070</v>
      </c>
      <c r="C176" s="23" t="s">
        <v>28</v>
      </c>
      <c r="D176" s="23" t="s">
        <v>28</v>
      </c>
      <c r="E176" s="23" t="s">
        <v>28</v>
      </c>
      <c r="F176" s="23" t="s">
        <v>28</v>
      </c>
      <c r="G176" s="23">
        <v>6070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403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403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1099</v>
      </c>
      <c r="C185" s="23">
        <v>130</v>
      </c>
      <c r="D185" s="23">
        <v>122</v>
      </c>
      <c r="E185" s="23">
        <v>93</v>
      </c>
      <c r="F185" s="23">
        <v>29</v>
      </c>
      <c r="G185" s="23">
        <v>847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93</v>
      </c>
      <c r="C187" s="23">
        <v>47</v>
      </c>
      <c r="D187" s="23">
        <v>46</v>
      </c>
      <c r="E187" s="23">
        <v>39</v>
      </c>
      <c r="F187" s="23">
        <v>7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38</v>
      </c>
      <c r="C188" s="23" t="s">
        <v>38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38</v>
      </c>
      <c r="C189" s="23" t="s">
        <v>38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7</v>
      </c>
      <c r="C191" s="23" t="s">
        <v>38</v>
      </c>
      <c r="D191" s="23" t="s">
        <v>38</v>
      </c>
      <c r="E191" s="23" t="s">
        <v>38</v>
      </c>
      <c r="F191" s="23" t="s">
        <v>38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67</v>
      </c>
      <c r="C193" s="23">
        <v>21</v>
      </c>
      <c r="D193" s="23">
        <v>4</v>
      </c>
      <c r="E193" s="23">
        <v>4</v>
      </c>
      <c r="F193" s="23" t="s">
        <v>28</v>
      </c>
      <c r="G193" s="23">
        <v>42</v>
      </c>
      <c r="H193" s="22" t="s">
        <v>23</v>
      </c>
    </row>
    <row r="194" spans="1:8">
      <c r="A194" s="60" t="s">
        <v>171</v>
      </c>
      <c r="B194" s="23">
        <v>316</v>
      </c>
      <c r="C194" s="23">
        <v>41</v>
      </c>
      <c r="D194" s="23">
        <v>39</v>
      </c>
      <c r="E194" s="23">
        <v>26</v>
      </c>
      <c r="F194" s="23">
        <v>13</v>
      </c>
      <c r="G194" s="23">
        <v>236</v>
      </c>
      <c r="H194" s="22" t="s">
        <v>23</v>
      </c>
    </row>
    <row r="195" spans="1:8">
      <c r="A195" s="60" t="s">
        <v>172</v>
      </c>
      <c r="B195" s="23">
        <v>2636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2636</v>
      </c>
      <c r="H195" s="22" t="s">
        <v>23</v>
      </c>
    </row>
    <row r="196" spans="1:8">
      <c r="A196" s="75" t="s">
        <v>173</v>
      </c>
      <c r="B196" s="23">
        <v>605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605</v>
      </c>
      <c r="H196" s="22" t="s">
        <v>23</v>
      </c>
    </row>
    <row r="197" spans="1:8">
      <c r="A197" s="76" t="s">
        <v>174</v>
      </c>
      <c r="B197" s="23">
        <v>89</v>
      </c>
      <c r="C197" s="23">
        <v>41</v>
      </c>
      <c r="D197" s="23">
        <v>48</v>
      </c>
      <c r="E197" s="23" t="s">
        <v>38</v>
      </c>
      <c r="F197" s="23" t="s">
        <v>38</v>
      </c>
      <c r="G197" s="22" t="s">
        <v>23</v>
      </c>
      <c r="H197" s="22" t="s">
        <v>23</v>
      </c>
    </row>
    <row r="198" spans="1:8">
      <c r="A198" s="76" t="s">
        <v>175</v>
      </c>
      <c r="B198" s="23">
        <v>55</v>
      </c>
      <c r="C198" s="23">
        <v>18</v>
      </c>
      <c r="D198" s="23">
        <v>37</v>
      </c>
      <c r="E198" s="23" t="s">
        <v>38</v>
      </c>
      <c r="F198" s="23" t="s">
        <v>38</v>
      </c>
      <c r="G198" s="22" t="s">
        <v>23</v>
      </c>
      <c r="H198" s="22" t="s">
        <v>23</v>
      </c>
    </row>
    <row r="199" spans="1:8">
      <c r="A199" s="77" t="s">
        <v>176</v>
      </c>
      <c r="B199" s="23">
        <v>118</v>
      </c>
      <c r="C199" s="23">
        <v>51</v>
      </c>
      <c r="D199" s="23">
        <v>67</v>
      </c>
      <c r="E199" s="23">
        <v>58</v>
      </c>
      <c r="F199" s="23">
        <v>9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470</v>
      </c>
      <c r="D201" s="26">
        <v>257.7</v>
      </c>
      <c r="E201" s="26">
        <v>296.10000000000002</v>
      </c>
      <c r="F201" s="26">
        <v>134.5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775.2</v>
      </c>
      <c r="D203" s="26">
        <v>450.5</v>
      </c>
      <c r="E203" s="26">
        <v>459.6</v>
      </c>
      <c r="F203" s="26">
        <v>399.6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46</v>
      </c>
      <c r="D209" s="23">
        <v>3</v>
      </c>
      <c r="E209" s="23">
        <v>3</v>
      </c>
      <c r="F209" s="23">
        <v>3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12630</v>
      </c>
      <c r="D210" s="26">
        <v>798.1</v>
      </c>
      <c r="E210" s="26">
        <v>652.4</v>
      </c>
      <c r="F210" s="26">
        <v>2313.4</v>
      </c>
      <c r="G210" s="26" t="s">
        <v>38</v>
      </c>
      <c r="H210" s="26" t="s">
        <v>38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11185.2</v>
      </c>
      <c r="D211" s="26">
        <v>793.1</v>
      </c>
      <c r="E211" s="26">
        <v>647.4</v>
      </c>
      <c r="F211" s="26">
        <v>2308.1999999999998</v>
      </c>
      <c r="G211" s="26">
        <v>1.9</v>
      </c>
      <c r="H211" s="26">
        <v>6.3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4340.8999999999996</v>
      </c>
      <c r="D212" s="26">
        <v>879.3</v>
      </c>
      <c r="E212" s="26">
        <v>851.8</v>
      </c>
      <c r="F212" s="26">
        <v>1154.3</v>
      </c>
      <c r="G212" s="26">
        <v>0.1</v>
      </c>
      <c r="H212" s="26">
        <v>3.6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738</v>
      </c>
      <c r="D214" s="23">
        <v>90</v>
      </c>
      <c r="E214" s="23" t="s">
        <v>38</v>
      </c>
      <c r="F214" s="23" t="s">
        <v>38</v>
      </c>
      <c r="G214" s="23">
        <v>5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386</v>
      </c>
      <c r="D215" s="23">
        <v>61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28</v>
      </c>
      <c r="D216" s="23">
        <v>31</v>
      </c>
      <c r="E216" s="23">
        <v>31</v>
      </c>
      <c r="F216" s="23" t="s">
        <v>28</v>
      </c>
      <c r="G216" s="23">
        <v>2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28</v>
      </c>
      <c r="D217" s="23" t="s">
        <v>38</v>
      </c>
      <c r="E217" s="23" t="s">
        <v>28</v>
      </c>
      <c r="F217" s="23" t="s">
        <v>38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9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9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9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9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9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WVW223"/>
  <sheetViews>
    <sheetView workbookViewId="0">
      <selection activeCell="B12" sqref="B12:B15"/>
    </sheetView>
  </sheetViews>
  <sheetFormatPr defaultRowHeight="15"/>
  <cols>
    <col min="1" max="1" width="47.7109375" customWidth="1"/>
    <col min="2" max="2" width="12.42578125" customWidth="1"/>
    <col min="3" max="3" width="14" customWidth="1"/>
    <col min="4" max="4" width="16.7109375" customWidth="1"/>
    <col min="5" max="5" width="13.42578125" customWidth="1"/>
    <col min="6" max="6" width="11.28515625" customWidth="1"/>
    <col min="7" max="7" width="16" customWidth="1"/>
    <col min="8" max="8" width="15.28515625" customWidth="1"/>
  </cols>
  <sheetData>
    <row r="1" spans="1:8">
      <c r="A1" s="3"/>
      <c r="B1" s="3"/>
      <c r="C1" s="3"/>
      <c r="D1" s="4"/>
      <c r="E1" s="4"/>
      <c r="F1" s="4"/>
      <c r="G1" s="5"/>
      <c r="H1" s="6"/>
    </row>
    <row r="2" spans="1:8">
      <c r="A2" s="3"/>
      <c r="B2" s="3"/>
      <c r="C2" s="3"/>
      <c r="D2" s="7"/>
      <c r="E2" s="7"/>
      <c r="F2" s="7"/>
      <c r="G2" s="7"/>
      <c r="H2" s="4"/>
    </row>
    <row r="3" spans="1:8">
      <c r="A3" s="105" t="s">
        <v>202</v>
      </c>
      <c r="B3" s="105"/>
      <c r="C3" s="105"/>
      <c r="D3" s="105"/>
      <c r="E3" s="105"/>
      <c r="F3" s="105"/>
      <c r="G3" s="105"/>
      <c r="H3" s="105"/>
    </row>
    <row r="4" spans="1:8">
      <c r="A4" s="106" t="s">
        <v>13</v>
      </c>
      <c r="B4" s="106"/>
      <c r="C4" s="106"/>
      <c r="D4" s="106"/>
      <c r="E4" s="106"/>
      <c r="F4" s="106"/>
      <c r="G4" s="106"/>
      <c r="H4" s="106"/>
    </row>
    <row r="5" spans="1:8">
      <c r="A5" s="9" t="s">
        <v>209</v>
      </c>
      <c r="B5" s="10"/>
      <c r="C5" s="10"/>
      <c r="D5" s="11"/>
      <c r="E5" s="11"/>
      <c r="F5" s="11"/>
      <c r="G5" s="4"/>
      <c r="H5" s="4"/>
    </row>
    <row r="6" spans="1:8">
      <c r="A6" s="107"/>
      <c r="B6" s="135" t="s">
        <v>14</v>
      </c>
      <c r="C6" s="138" t="s">
        <v>15</v>
      </c>
      <c r="D6" s="139"/>
      <c r="E6" s="139"/>
      <c r="F6" s="139"/>
      <c r="G6" s="139"/>
      <c r="H6" s="140"/>
    </row>
    <row r="7" spans="1:8">
      <c r="A7" s="108"/>
      <c r="B7" s="136"/>
      <c r="C7" s="141" t="s">
        <v>203</v>
      </c>
      <c r="D7" s="141" t="s">
        <v>17</v>
      </c>
      <c r="E7" s="143" t="s">
        <v>15</v>
      </c>
      <c r="F7" s="140"/>
      <c r="G7" s="144" t="s">
        <v>18</v>
      </c>
      <c r="H7" s="145" t="s">
        <v>19</v>
      </c>
    </row>
    <row r="8" spans="1:8" ht="51">
      <c r="A8" s="108"/>
      <c r="B8" s="137"/>
      <c r="C8" s="142"/>
      <c r="D8" s="137"/>
      <c r="E8" s="14" t="s">
        <v>20</v>
      </c>
      <c r="F8" s="14" t="s">
        <v>204</v>
      </c>
      <c r="G8" s="137"/>
      <c r="H8" s="137"/>
    </row>
    <row r="9" spans="1:8">
      <c r="A9" s="18" t="s">
        <v>22</v>
      </c>
      <c r="B9" s="19" t="s">
        <v>23</v>
      </c>
      <c r="C9" s="20" t="s">
        <v>38</v>
      </c>
      <c r="D9" s="20" t="s">
        <v>38</v>
      </c>
      <c r="E9" s="20">
        <v>73</v>
      </c>
      <c r="F9" s="20" t="s">
        <v>38</v>
      </c>
      <c r="G9" s="20">
        <v>7413</v>
      </c>
      <c r="H9" s="20" t="s">
        <v>38</v>
      </c>
    </row>
    <row r="10" spans="1:8" ht="30">
      <c r="A10" s="21" t="s">
        <v>24</v>
      </c>
      <c r="B10" s="22" t="s">
        <v>23</v>
      </c>
      <c r="C10" s="23" t="s">
        <v>38</v>
      </c>
      <c r="D10" s="23" t="s">
        <v>38</v>
      </c>
      <c r="E10" s="23" t="s">
        <v>38</v>
      </c>
      <c r="F10" s="23">
        <v>26</v>
      </c>
      <c r="G10" s="23">
        <v>5483</v>
      </c>
      <c r="H10" s="23" t="s">
        <v>38</v>
      </c>
    </row>
    <row r="11" spans="1:8" ht="45">
      <c r="A11" s="24" t="s">
        <v>25</v>
      </c>
      <c r="B11" s="25" t="s">
        <v>23</v>
      </c>
      <c r="C11" s="26" t="s">
        <v>38</v>
      </c>
      <c r="D11" s="26" t="s">
        <v>38</v>
      </c>
      <c r="E11" s="26" t="s">
        <v>38</v>
      </c>
      <c r="F11" s="26">
        <v>92.9</v>
      </c>
      <c r="G11" s="26">
        <v>74</v>
      </c>
      <c r="H11" s="26" t="s">
        <v>38</v>
      </c>
    </row>
    <row r="12" spans="1:8" ht="25.5">
      <c r="A12" s="27" t="s">
        <v>26</v>
      </c>
      <c r="B12" s="20" t="s">
        <v>23</v>
      </c>
      <c r="C12" s="20">
        <v>995</v>
      </c>
      <c r="D12" s="20">
        <v>126</v>
      </c>
      <c r="E12" s="20">
        <v>68</v>
      </c>
      <c r="F12" s="20">
        <v>58</v>
      </c>
      <c r="G12" s="19" t="s">
        <v>23</v>
      </c>
      <c r="H12" s="19" t="s">
        <v>23</v>
      </c>
    </row>
    <row r="13" spans="1:8" ht="30">
      <c r="A13" s="28" t="s">
        <v>27</v>
      </c>
      <c r="B13" s="23" t="s">
        <v>23</v>
      </c>
      <c r="C13" s="23">
        <v>961</v>
      </c>
      <c r="D13" s="23">
        <v>126</v>
      </c>
      <c r="E13" s="23">
        <v>68</v>
      </c>
      <c r="F13" s="23">
        <v>58</v>
      </c>
      <c r="G13" s="22" t="s">
        <v>23</v>
      </c>
      <c r="H13" s="22" t="s">
        <v>23</v>
      </c>
    </row>
    <row r="14" spans="1:8" ht="30">
      <c r="A14" s="24" t="s">
        <v>29</v>
      </c>
      <c r="B14" s="23" t="s">
        <v>23</v>
      </c>
      <c r="C14" s="23">
        <v>942</v>
      </c>
      <c r="D14" s="23">
        <v>103</v>
      </c>
      <c r="E14" s="23">
        <v>54</v>
      </c>
      <c r="F14" s="23">
        <v>49</v>
      </c>
      <c r="G14" s="22" t="s">
        <v>23</v>
      </c>
      <c r="H14" s="22" t="s">
        <v>23</v>
      </c>
    </row>
    <row r="15" spans="1:8">
      <c r="A15" s="24" t="s">
        <v>30</v>
      </c>
      <c r="B15" s="23" t="s">
        <v>23</v>
      </c>
      <c r="C15" s="23">
        <v>19</v>
      </c>
      <c r="D15" s="23">
        <v>23</v>
      </c>
      <c r="E15" s="23">
        <v>14</v>
      </c>
      <c r="F15" s="23">
        <v>9</v>
      </c>
      <c r="G15" s="22" t="s">
        <v>23</v>
      </c>
      <c r="H15" s="22" t="s">
        <v>23</v>
      </c>
    </row>
    <row r="16" spans="1:8">
      <c r="A16" s="29" t="s">
        <v>31</v>
      </c>
      <c r="B16" s="30">
        <v>279245.7</v>
      </c>
      <c r="C16" s="30">
        <v>240388.6</v>
      </c>
      <c r="D16" s="30">
        <v>32167.9</v>
      </c>
      <c r="E16" s="30">
        <v>21182.7</v>
      </c>
      <c r="F16" s="30">
        <v>10985.2</v>
      </c>
      <c r="G16" s="30" t="s">
        <v>38</v>
      </c>
      <c r="H16" s="30" t="s">
        <v>38</v>
      </c>
    </row>
    <row r="17" spans="1:8">
      <c r="A17" s="31" t="s">
        <v>32</v>
      </c>
      <c r="B17" s="26">
        <v>228126.2</v>
      </c>
      <c r="C17" s="26">
        <v>189594.5</v>
      </c>
      <c r="D17" s="26">
        <v>32126.1</v>
      </c>
      <c r="E17" s="26">
        <v>21156.1</v>
      </c>
      <c r="F17" s="26">
        <v>10970</v>
      </c>
      <c r="G17" s="26">
        <v>6390.5</v>
      </c>
      <c r="H17" s="26">
        <v>15.1</v>
      </c>
    </row>
    <row r="18" spans="1:8">
      <c r="A18" s="32" t="s">
        <v>33</v>
      </c>
      <c r="B18" s="22"/>
      <c r="C18" s="22"/>
      <c r="D18" s="22"/>
      <c r="E18" s="22"/>
      <c r="F18" s="22"/>
      <c r="G18" s="22"/>
      <c r="H18" s="22"/>
    </row>
    <row r="19" spans="1:8">
      <c r="A19" s="32" t="s">
        <v>34</v>
      </c>
      <c r="B19" s="26">
        <v>94725.2</v>
      </c>
      <c r="C19" s="26">
        <v>73484</v>
      </c>
      <c r="D19" s="26">
        <v>20893</v>
      </c>
      <c r="E19" s="26">
        <v>15271</v>
      </c>
      <c r="F19" s="26">
        <v>5622</v>
      </c>
      <c r="G19" s="26">
        <v>341.9</v>
      </c>
      <c r="H19" s="26">
        <v>6.3</v>
      </c>
    </row>
    <row r="20" spans="1:8">
      <c r="A20" s="32" t="s">
        <v>35</v>
      </c>
      <c r="B20" s="26">
        <v>70413.399999999994</v>
      </c>
      <c r="C20" s="26">
        <v>62800</v>
      </c>
      <c r="D20" s="26">
        <v>5854.1</v>
      </c>
      <c r="E20" s="26">
        <v>3257.1</v>
      </c>
      <c r="F20" s="26">
        <v>2597</v>
      </c>
      <c r="G20" s="26">
        <v>1759.3</v>
      </c>
      <c r="H20" s="26" t="s">
        <v>28</v>
      </c>
    </row>
    <row r="21" spans="1:8">
      <c r="A21" s="32" t="s">
        <v>36</v>
      </c>
      <c r="B21" s="26">
        <v>55193.5</v>
      </c>
      <c r="C21" s="26">
        <v>51493.5</v>
      </c>
      <c r="D21" s="26">
        <v>3626</v>
      </c>
      <c r="E21" s="26">
        <v>875</v>
      </c>
      <c r="F21" s="26">
        <v>2751</v>
      </c>
      <c r="G21" s="26">
        <v>74</v>
      </c>
      <c r="H21" s="26" t="s">
        <v>28</v>
      </c>
    </row>
    <row r="22" spans="1:8">
      <c r="A22" s="32" t="s">
        <v>37</v>
      </c>
      <c r="B22" s="26">
        <v>46.8</v>
      </c>
      <c r="C22" s="26" t="s">
        <v>38</v>
      </c>
      <c r="D22" s="26" t="s">
        <v>28</v>
      </c>
      <c r="E22" s="26" t="s">
        <v>28</v>
      </c>
      <c r="F22" s="26" t="s">
        <v>28</v>
      </c>
      <c r="G22" s="26">
        <v>39.6</v>
      </c>
      <c r="H22" s="26" t="s">
        <v>38</v>
      </c>
    </row>
    <row r="23" spans="1:8">
      <c r="A23" s="32" t="s">
        <v>39</v>
      </c>
      <c r="B23" s="26">
        <v>7747.2</v>
      </c>
      <c r="C23" s="26" t="s">
        <v>38</v>
      </c>
      <c r="D23" s="26" t="s">
        <v>38</v>
      </c>
      <c r="E23" s="26" t="s">
        <v>38</v>
      </c>
      <c r="F23" s="26" t="s">
        <v>28</v>
      </c>
      <c r="G23" s="26">
        <v>4175.6000000000004</v>
      </c>
      <c r="H23" s="26">
        <v>6.6</v>
      </c>
    </row>
    <row r="24" spans="1:8" ht="30">
      <c r="A24" s="33" t="s">
        <v>40</v>
      </c>
      <c r="B24" s="26">
        <v>187172.9</v>
      </c>
      <c r="C24" s="26">
        <v>154576.5</v>
      </c>
      <c r="D24" s="26">
        <v>30373</v>
      </c>
      <c r="E24" s="26">
        <v>19403</v>
      </c>
      <c r="F24" s="26">
        <v>10970</v>
      </c>
      <c r="G24" s="26">
        <v>2214.9</v>
      </c>
      <c r="H24" s="26">
        <v>8.5</v>
      </c>
    </row>
    <row r="25" spans="1:8" ht="45">
      <c r="A25" s="21" t="s">
        <v>41</v>
      </c>
      <c r="B25" s="26">
        <v>82</v>
      </c>
      <c r="C25" s="26">
        <v>81.5</v>
      </c>
      <c r="D25" s="26">
        <v>94.5</v>
      </c>
      <c r="E25" s="26">
        <v>91.7</v>
      </c>
      <c r="F25" s="26">
        <v>100</v>
      </c>
      <c r="G25" s="26">
        <v>34.700000000000003</v>
      </c>
      <c r="H25" s="26">
        <v>56.3</v>
      </c>
    </row>
    <row r="26" spans="1:8" ht="25.5">
      <c r="A26" s="18" t="s">
        <v>42</v>
      </c>
      <c r="B26" s="30">
        <v>73238.5</v>
      </c>
      <c r="C26" s="30">
        <v>55917</v>
      </c>
      <c r="D26" s="30">
        <v>16979</v>
      </c>
      <c r="E26" s="30">
        <v>11857</v>
      </c>
      <c r="F26" s="30">
        <v>5122</v>
      </c>
      <c r="G26" s="30">
        <v>336.2</v>
      </c>
      <c r="H26" s="30">
        <v>6.3</v>
      </c>
    </row>
    <row r="27" spans="1:8" ht="30">
      <c r="A27" s="34" t="s">
        <v>43</v>
      </c>
      <c r="B27" s="26">
        <v>48026</v>
      </c>
      <c r="C27" s="26">
        <v>33989</v>
      </c>
      <c r="D27" s="26" t="s">
        <v>38</v>
      </c>
      <c r="E27" s="26" t="s">
        <v>38</v>
      </c>
      <c r="F27" s="26" t="s">
        <v>38</v>
      </c>
      <c r="G27" s="26" t="s">
        <v>38</v>
      </c>
      <c r="H27" s="26" t="s">
        <v>28</v>
      </c>
    </row>
    <row r="28" spans="1:8" ht="30">
      <c r="A28" s="35" t="s">
        <v>44</v>
      </c>
      <c r="B28" s="26">
        <v>40200</v>
      </c>
      <c r="C28" s="26">
        <v>27738</v>
      </c>
      <c r="D28" s="26">
        <v>12462</v>
      </c>
      <c r="E28" s="26" t="s">
        <v>38</v>
      </c>
      <c r="F28" s="26" t="s">
        <v>38</v>
      </c>
      <c r="G28" s="26" t="s">
        <v>28</v>
      </c>
      <c r="H28" s="26" t="s">
        <v>28</v>
      </c>
    </row>
    <row r="29" spans="1:8">
      <c r="A29" s="35" t="s">
        <v>45</v>
      </c>
      <c r="B29" s="26" t="s">
        <v>38</v>
      </c>
      <c r="C29" s="26" t="s">
        <v>38</v>
      </c>
      <c r="D29" s="26" t="s">
        <v>38</v>
      </c>
      <c r="E29" s="26" t="s">
        <v>38</v>
      </c>
      <c r="F29" s="26" t="s">
        <v>28</v>
      </c>
      <c r="G29" s="26" t="s">
        <v>28</v>
      </c>
      <c r="H29" s="26" t="s">
        <v>28</v>
      </c>
    </row>
    <row r="30" spans="1:8">
      <c r="A30" s="35" t="s">
        <v>46</v>
      </c>
      <c r="B30" s="26">
        <v>2865</v>
      </c>
      <c r="C30" s="26" t="s">
        <v>38</v>
      </c>
      <c r="D30" s="26" t="s">
        <v>38</v>
      </c>
      <c r="E30" s="26" t="s">
        <v>38</v>
      </c>
      <c r="F30" s="26" t="s">
        <v>28</v>
      </c>
      <c r="G30" s="26" t="s">
        <v>28</v>
      </c>
      <c r="H30" s="26" t="s">
        <v>28</v>
      </c>
    </row>
    <row r="31" spans="1:8">
      <c r="A31" s="36" t="s">
        <v>47</v>
      </c>
      <c r="B31" s="26">
        <v>4151</v>
      </c>
      <c r="C31" s="26">
        <v>3326</v>
      </c>
      <c r="D31" s="26" t="s">
        <v>38</v>
      </c>
      <c r="E31" s="26" t="s">
        <v>38</v>
      </c>
      <c r="F31" s="26" t="s">
        <v>38</v>
      </c>
      <c r="G31" s="26" t="s">
        <v>38</v>
      </c>
      <c r="H31" s="26" t="s">
        <v>28</v>
      </c>
    </row>
    <row r="32" spans="1:8">
      <c r="A32" s="36" t="s">
        <v>48</v>
      </c>
      <c r="B32" s="26" t="s">
        <v>28</v>
      </c>
      <c r="C32" s="26" t="s">
        <v>28</v>
      </c>
      <c r="D32" s="26" t="s">
        <v>28</v>
      </c>
      <c r="E32" s="26" t="s">
        <v>28</v>
      </c>
      <c r="F32" s="26" t="s">
        <v>28</v>
      </c>
      <c r="G32" s="26" t="s">
        <v>28</v>
      </c>
      <c r="H32" s="26" t="s">
        <v>28</v>
      </c>
    </row>
    <row r="33" spans="1:8">
      <c r="A33" s="36" t="s">
        <v>49</v>
      </c>
      <c r="B33" s="26" t="s">
        <v>28</v>
      </c>
      <c r="C33" s="26" t="s">
        <v>28</v>
      </c>
      <c r="D33" s="26" t="s">
        <v>28</v>
      </c>
      <c r="E33" s="26" t="s">
        <v>28</v>
      </c>
      <c r="F33" s="26" t="s">
        <v>28</v>
      </c>
      <c r="G33" s="26" t="s">
        <v>28</v>
      </c>
      <c r="H33" s="26" t="s">
        <v>28</v>
      </c>
    </row>
    <row r="34" spans="1:8">
      <c r="A34" s="36" t="s">
        <v>50</v>
      </c>
      <c r="B34" s="26" t="s">
        <v>38</v>
      </c>
      <c r="C34" s="26" t="s">
        <v>38</v>
      </c>
      <c r="D34" s="26" t="s">
        <v>28</v>
      </c>
      <c r="E34" s="26" t="s">
        <v>28</v>
      </c>
      <c r="F34" s="26" t="s">
        <v>28</v>
      </c>
      <c r="G34" s="26" t="s">
        <v>28</v>
      </c>
      <c r="H34" s="26" t="s">
        <v>28</v>
      </c>
    </row>
    <row r="35" spans="1:8">
      <c r="A35" s="36" t="s">
        <v>51</v>
      </c>
      <c r="B35" s="26" t="s">
        <v>28</v>
      </c>
      <c r="C35" s="26" t="s">
        <v>28</v>
      </c>
      <c r="D35" s="26" t="s">
        <v>28</v>
      </c>
      <c r="E35" s="26" t="s">
        <v>28</v>
      </c>
      <c r="F35" s="26" t="s">
        <v>28</v>
      </c>
      <c r="G35" s="26" t="s">
        <v>28</v>
      </c>
      <c r="H35" s="26" t="s">
        <v>28</v>
      </c>
    </row>
    <row r="36" spans="1:8">
      <c r="A36" s="36" t="s">
        <v>52</v>
      </c>
      <c r="B36" s="26" t="s">
        <v>38</v>
      </c>
      <c r="C36" s="26" t="s">
        <v>38</v>
      </c>
      <c r="D36" s="26" t="s">
        <v>28</v>
      </c>
      <c r="E36" s="26" t="s">
        <v>28</v>
      </c>
      <c r="F36" s="26" t="s">
        <v>28</v>
      </c>
      <c r="G36" s="26" t="s">
        <v>28</v>
      </c>
      <c r="H36" s="26" t="s">
        <v>28</v>
      </c>
    </row>
    <row r="37" spans="1:8" ht="30">
      <c r="A37" s="24" t="s">
        <v>53</v>
      </c>
      <c r="B37" s="26" t="s">
        <v>38</v>
      </c>
      <c r="C37" s="26" t="s">
        <v>38</v>
      </c>
      <c r="D37" s="26" t="s">
        <v>28</v>
      </c>
      <c r="E37" s="26" t="s">
        <v>28</v>
      </c>
      <c r="F37" s="26" t="s">
        <v>28</v>
      </c>
      <c r="G37" s="26" t="s">
        <v>28</v>
      </c>
      <c r="H37" s="26" t="s">
        <v>28</v>
      </c>
    </row>
    <row r="38" spans="1:8">
      <c r="A38" s="34" t="s">
        <v>54</v>
      </c>
      <c r="B38" s="26">
        <v>965.3</v>
      </c>
      <c r="C38" s="26" t="s">
        <v>38</v>
      </c>
      <c r="D38" s="26" t="s">
        <v>28</v>
      </c>
      <c r="E38" s="26" t="s">
        <v>28</v>
      </c>
      <c r="F38" s="26" t="s">
        <v>28</v>
      </c>
      <c r="G38" s="26" t="s">
        <v>38</v>
      </c>
      <c r="H38" s="26" t="s">
        <v>28</v>
      </c>
    </row>
    <row r="39" spans="1:8" ht="30">
      <c r="A39" s="36" t="s">
        <v>55</v>
      </c>
      <c r="B39" s="26" t="s">
        <v>28</v>
      </c>
      <c r="C39" s="26" t="s">
        <v>28</v>
      </c>
      <c r="D39" s="26" t="s">
        <v>28</v>
      </c>
      <c r="E39" s="26" t="s">
        <v>28</v>
      </c>
      <c r="F39" s="26" t="s">
        <v>28</v>
      </c>
      <c r="G39" s="26" t="s">
        <v>28</v>
      </c>
      <c r="H39" s="26" t="s">
        <v>28</v>
      </c>
    </row>
    <row r="40" spans="1:8">
      <c r="A40" s="36" t="s">
        <v>56</v>
      </c>
      <c r="B40" s="26" t="s">
        <v>28</v>
      </c>
      <c r="C40" s="26" t="s">
        <v>28</v>
      </c>
      <c r="D40" s="26" t="s">
        <v>28</v>
      </c>
      <c r="E40" s="26" t="s">
        <v>28</v>
      </c>
      <c r="F40" s="26" t="s">
        <v>28</v>
      </c>
      <c r="G40" s="26" t="s">
        <v>28</v>
      </c>
      <c r="H40" s="26" t="s">
        <v>28</v>
      </c>
    </row>
    <row r="41" spans="1:8">
      <c r="A41" s="36" t="s">
        <v>57</v>
      </c>
      <c r="B41" s="26" t="s">
        <v>28</v>
      </c>
      <c r="C41" s="26" t="s">
        <v>28</v>
      </c>
      <c r="D41" s="26" t="s">
        <v>28</v>
      </c>
      <c r="E41" s="26" t="s">
        <v>28</v>
      </c>
      <c r="F41" s="26" t="s">
        <v>28</v>
      </c>
      <c r="G41" s="26" t="s">
        <v>28</v>
      </c>
      <c r="H41" s="26" t="s">
        <v>28</v>
      </c>
    </row>
    <row r="42" spans="1:8">
      <c r="A42" s="36" t="s">
        <v>58</v>
      </c>
      <c r="B42" s="26">
        <v>965.3</v>
      </c>
      <c r="C42" s="26" t="s">
        <v>38</v>
      </c>
      <c r="D42" s="26" t="s">
        <v>28</v>
      </c>
      <c r="E42" s="26" t="s">
        <v>28</v>
      </c>
      <c r="F42" s="26" t="s">
        <v>28</v>
      </c>
      <c r="G42" s="26" t="s">
        <v>38</v>
      </c>
      <c r="H42" s="26" t="s">
        <v>28</v>
      </c>
    </row>
    <row r="43" spans="1:8" ht="30">
      <c r="A43" s="37" t="s">
        <v>59</v>
      </c>
      <c r="B43" s="26" t="s">
        <v>38</v>
      </c>
      <c r="C43" s="26" t="s">
        <v>38</v>
      </c>
      <c r="D43" s="26" t="s">
        <v>28</v>
      </c>
      <c r="E43" s="26" t="s">
        <v>28</v>
      </c>
      <c r="F43" s="26" t="s">
        <v>28</v>
      </c>
      <c r="G43" s="26" t="s">
        <v>38</v>
      </c>
      <c r="H43" s="26" t="s">
        <v>28</v>
      </c>
    </row>
    <row r="44" spans="1:8">
      <c r="A44" s="24" t="s">
        <v>60</v>
      </c>
      <c r="B44" s="26" t="s">
        <v>28</v>
      </c>
      <c r="C44" s="26" t="s">
        <v>28</v>
      </c>
      <c r="D44" s="26" t="s">
        <v>28</v>
      </c>
      <c r="E44" s="26" t="s">
        <v>28</v>
      </c>
      <c r="F44" s="26" t="s">
        <v>28</v>
      </c>
      <c r="G44" s="26" t="s">
        <v>28</v>
      </c>
      <c r="H44" s="26" t="s">
        <v>28</v>
      </c>
    </row>
    <row r="45" spans="1:8">
      <c r="A45" s="24" t="s">
        <v>61</v>
      </c>
      <c r="B45" s="26" t="s">
        <v>28</v>
      </c>
      <c r="C45" s="26" t="s">
        <v>28</v>
      </c>
      <c r="D45" s="26" t="s">
        <v>28</v>
      </c>
      <c r="E45" s="26" t="s">
        <v>28</v>
      </c>
      <c r="F45" s="26" t="s">
        <v>28</v>
      </c>
      <c r="G45" s="26" t="s">
        <v>28</v>
      </c>
      <c r="H45" s="26" t="s">
        <v>28</v>
      </c>
    </row>
    <row r="46" spans="1:8">
      <c r="A46" s="24" t="s">
        <v>62</v>
      </c>
      <c r="B46" s="26" t="s">
        <v>38</v>
      </c>
      <c r="C46" s="26" t="s">
        <v>38</v>
      </c>
      <c r="D46" s="26" t="s">
        <v>28</v>
      </c>
      <c r="E46" s="26" t="s">
        <v>28</v>
      </c>
      <c r="F46" s="26" t="s">
        <v>28</v>
      </c>
      <c r="G46" s="26" t="s">
        <v>28</v>
      </c>
      <c r="H46" s="26" t="s">
        <v>28</v>
      </c>
    </row>
    <row r="47" spans="1:8">
      <c r="A47" s="24" t="s">
        <v>63</v>
      </c>
      <c r="B47" s="26" t="s">
        <v>28</v>
      </c>
      <c r="C47" s="26" t="s">
        <v>28</v>
      </c>
      <c r="D47" s="26" t="s">
        <v>28</v>
      </c>
      <c r="E47" s="26" t="s">
        <v>28</v>
      </c>
      <c r="F47" s="26" t="s">
        <v>28</v>
      </c>
      <c r="G47" s="26" t="s">
        <v>28</v>
      </c>
      <c r="H47" s="26" t="s">
        <v>28</v>
      </c>
    </row>
    <row r="48" spans="1:8">
      <c r="A48" s="24" t="s">
        <v>64</v>
      </c>
      <c r="B48" s="26" t="s">
        <v>28</v>
      </c>
      <c r="C48" s="26" t="s">
        <v>28</v>
      </c>
      <c r="D48" s="26" t="s">
        <v>28</v>
      </c>
      <c r="E48" s="26" t="s">
        <v>28</v>
      </c>
      <c r="F48" s="26" t="s">
        <v>28</v>
      </c>
      <c r="G48" s="26" t="s">
        <v>28</v>
      </c>
      <c r="H48" s="26" t="s">
        <v>28</v>
      </c>
    </row>
    <row r="49" spans="1:8" ht="30">
      <c r="A49" s="36" t="s">
        <v>65</v>
      </c>
      <c r="B49" s="26" t="s">
        <v>28</v>
      </c>
      <c r="C49" s="26" t="s">
        <v>28</v>
      </c>
      <c r="D49" s="26" t="s">
        <v>28</v>
      </c>
      <c r="E49" s="26" t="s">
        <v>28</v>
      </c>
      <c r="F49" s="26" t="s">
        <v>28</v>
      </c>
      <c r="G49" s="26" t="s">
        <v>28</v>
      </c>
      <c r="H49" s="26" t="s">
        <v>28</v>
      </c>
    </row>
    <row r="50" spans="1:8">
      <c r="A50" s="36" t="s">
        <v>66</v>
      </c>
      <c r="B50" s="26" t="s">
        <v>28</v>
      </c>
      <c r="C50" s="26" t="s">
        <v>28</v>
      </c>
      <c r="D50" s="26" t="s">
        <v>28</v>
      </c>
      <c r="E50" s="26" t="s">
        <v>28</v>
      </c>
      <c r="F50" s="26" t="s">
        <v>28</v>
      </c>
      <c r="G50" s="26" t="s">
        <v>28</v>
      </c>
      <c r="H50" s="26" t="s">
        <v>28</v>
      </c>
    </row>
    <row r="51" spans="1:8">
      <c r="A51" s="34" t="s">
        <v>67</v>
      </c>
      <c r="B51" s="26">
        <v>304.8</v>
      </c>
      <c r="C51" s="26" t="s">
        <v>28</v>
      </c>
      <c r="D51" s="26" t="s">
        <v>28</v>
      </c>
      <c r="E51" s="26" t="s">
        <v>28</v>
      </c>
      <c r="F51" s="26" t="s">
        <v>28</v>
      </c>
      <c r="G51" s="26" t="s">
        <v>38</v>
      </c>
      <c r="H51" s="26" t="s">
        <v>38</v>
      </c>
    </row>
    <row r="52" spans="1:8">
      <c r="A52" s="38" t="s">
        <v>68</v>
      </c>
      <c r="B52" s="26" t="s">
        <v>38</v>
      </c>
      <c r="C52" s="26" t="s">
        <v>28</v>
      </c>
      <c r="D52" s="26" t="s">
        <v>28</v>
      </c>
      <c r="E52" s="26" t="s">
        <v>28</v>
      </c>
      <c r="F52" s="26" t="s">
        <v>28</v>
      </c>
      <c r="G52" s="26">
        <v>36.299999999999997</v>
      </c>
      <c r="H52" s="26" t="s">
        <v>38</v>
      </c>
    </row>
    <row r="53" spans="1:8" ht="25.5">
      <c r="A53" s="39" t="s">
        <v>69</v>
      </c>
      <c r="B53" s="26">
        <v>35</v>
      </c>
      <c r="C53" s="26" t="s">
        <v>28</v>
      </c>
      <c r="D53" s="26" t="s">
        <v>28</v>
      </c>
      <c r="E53" s="26" t="s">
        <v>28</v>
      </c>
      <c r="F53" s="26" t="s">
        <v>28</v>
      </c>
      <c r="G53" s="26">
        <v>34.5</v>
      </c>
      <c r="H53" s="26">
        <v>0.5</v>
      </c>
    </row>
    <row r="54" spans="1:8" ht="30">
      <c r="A54" s="24" t="s">
        <v>70</v>
      </c>
      <c r="B54" s="26">
        <v>6.6</v>
      </c>
      <c r="C54" s="26" t="s">
        <v>28</v>
      </c>
      <c r="D54" s="26" t="s">
        <v>28</v>
      </c>
      <c r="E54" s="26" t="s">
        <v>28</v>
      </c>
      <c r="F54" s="26" t="s">
        <v>28</v>
      </c>
      <c r="G54" s="26">
        <v>6.6</v>
      </c>
      <c r="H54" s="26">
        <v>0.1</v>
      </c>
    </row>
    <row r="55" spans="1:8">
      <c r="A55" s="24" t="s">
        <v>71</v>
      </c>
      <c r="B55" s="26">
        <v>0.2</v>
      </c>
      <c r="C55" s="26" t="s">
        <v>28</v>
      </c>
      <c r="D55" s="26" t="s">
        <v>28</v>
      </c>
      <c r="E55" s="26" t="s">
        <v>28</v>
      </c>
      <c r="F55" s="26" t="s">
        <v>28</v>
      </c>
      <c r="G55" s="26">
        <v>0.2</v>
      </c>
      <c r="H55" s="26">
        <v>0</v>
      </c>
    </row>
    <row r="56" spans="1:8">
      <c r="A56" s="24" t="s">
        <v>72</v>
      </c>
      <c r="B56" s="26">
        <v>3.1</v>
      </c>
      <c r="C56" s="26" t="s">
        <v>28</v>
      </c>
      <c r="D56" s="26" t="s">
        <v>28</v>
      </c>
      <c r="E56" s="26" t="s">
        <v>28</v>
      </c>
      <c r="F56" s="26" t="s">
        <v>28</v>
      </c>
      <c r="G56" s="26">
        <v>3.1</v>
      </c>
      <c r="H56" s="26">
        <v>0</v>
      </c>
    </row>
    <row r="57" spans="1:8">
      <c r="A57" s="24" t="s">
        <v>73</v>
      </c>
      <c r="B57" s="26">
        <v>7.4</v>
      </c>
      <c r="C57" s="26" t="s">
        <v>28</v>
      </c>
      <c r="D57" s="26" t="s">
        <v>28</v>
      </c>
      <c r="E57" s="26" t="s">
        <v>28</v>
      </c>
      <c r="F57" s="26" t="s">
        <v>28</v>
      </c>
      <c r="G57" s="26">
        <v>7.4</v>
      </c>
      <c r="H57" s="26">
        <v>0.1</v>
      </c>
    </row>
    <row r="58" spans="1:8">
      <c r="A58" s="24" t="s">
        <v>74</v>
      </c>
      <c r="B58" s="26">
        <v>1.2</v>
      </c>
      <c r="C58" s="26" t="s">
        <v>28</v>
      </c>
      <c r="D58" s="26" t="s">
        <v>28</v>
      </c>
      <c r="E58" s="26" t="s">
        <v>28</v>
      </c>
      <c r="F58" s="26" t="s">
        <v>28</v>
      </c>
      <c r="G58" s="26">
        <v>1.2</v>
      </c>
      <c r="H58" s="26">
        <v>0</v>
      </c>
    </row>
    <row r="59" spans="1:8">
      <c r="A59" s="24" t="s">
        <v>75</v>
      </c>
      <c r="B59" s="26">
        <v>2.6</v>
      </c>
      <c r="C59" s="26" t="s">
        <v>28</v>
      </c>
      <c r="D59" s="26" t="s">
        <v>28</v>
      </c>
      <c r="E59" s="26" t="s">
        <v>28</v>
      </c>
      <c r="F59" s="26" t="s">
        <v>28</v>
      </c>
      <c r="G59" s="26">
        <v>2.6</v>
      </c>
      <c r="H59" s="26">
        <v>0</v>
      </c>
    </row>
    <row r="60" spans="1:8">
      <c r="A60" s="40" t="s">
        <v>76</v>
      </c>
      <c r="B60" s="26">
        <v>4.5999999999999996</v>
      </c>
      <c r="C60" s="26" t="s">
        <v>28</v>
      </c>
      <c r="D60" s="26" t="s">
        <v>28</v>
      </c>
      <c r="E60" s="26" t="s">
        <v>28</v>
      </c>
      <c r="F60" s="26" t="s">
        <v>28</v>
      </c>
      <c r="G60" s="26">
        <v>4.5</v>
      </c>
      <c r="H60" s="26">
        <v>0.1</v>
      </c>
    </row>
    <row r="61" spans="1:8">
      <c r="A61" s="24" t="s">
        <v>77</v>
      </c>
      <c r="B61" s="26">
        <v>1.7</v>
      </c>
      <c r="C61" s="26" t="s">
        <v>28</v>
      </c>
      <c r="D61" s="26" t="s">
        <v>28</v>
      </c>
      <c r="E61" s="26" t="s">
        <v>28</v>
      </c>
      <c r="F61" s="26" t="s">
        <v>28</v>
      </c>
      <c r="G61" s="26">
        <v>1.7</v>
      </c>
      <c r="H61" s="26">
        <v>0</v>
      </c>
    </row>
    <row r="62" spans="1:8">
      <c r="A62" s="40" t="s">
        <v>78</v>
      </c>
      <c r="B62" s="26">
        <v>1.2</v>
      </c>
      <c r="C62" s="26" t="s">
        <v>28</v>
      </c>
      <c r="D62" s="26" t="s">
        <v>28</v>
      </c>
      <c r="E62" s="26" t="s">
        <v>28</v>
      </c>
      <c r="F62" s="26" t="s">
        <v>28</v>
      </c>
      <c r="G62" s="26">
        <v>1.2</v>
      </c>
      <c r="H62" s="26">
        <v>0</v>
      </c>
    </row>
    <row r="63" spans="1:8">
      <c r="A63" s="36" t="s">
        <v>79</v>
      </c>
      <c r="B63" s="26">
        <v>0.7</v>
      </c>
      <c r="C63" s="26" t="s">
        <v>28</v>
      </c>
      <c r="D63" s="26" t="s">
        <v>28</v>
      </c>
      <c r="E63" s="26" t="s">
        <v>28</v>
      </c>
      <c r="F63" s="26" t="s">
        <v>28</v>
      </c>
      <c r="G63" s="26">
        <v>0.7</v>
      </c>
      <c r="H63" s="26" t="s">
        <v>28</v>
      </c>
    </row>
    <row r="64" spans="1:8">
      <c r="A64" s="41" t="s">
        <v>80</v>
      </c>
      <c r="B64" s="26">
        <v>23905.599999999999</v>
      </c>
      <c r="C64" s="26">
        <v>20963</v>
      </c>
      <c r="D64" s="26" t="s">
        <v>38</v>
      </c>
      <c r="E64" s="26" t="s">
        <v>38</v>
      </c>
      <c r="F64" s="26" t="s">
        <v>38</v>
      </c>
      <c r="G64" s="26" t="s">
        <v>38</v>
      </c>
      <c r="H64" s="26" t="s">
        <v>28</v>
      </c>
    </row>
    <row r="65" spans="1:8" ht="30">
      <c r="A65" s="36" t="s">
        <v>81</v>
      </c>
      <c r="B65" s="26">
        <v>7633.2</v>
      </c>
      <c r="C65" s="26">
        <v>7433</v>
      </c>
      <c r="D65" s="26" t="s">
        <v>38</v>
      </c>
      <c r="E65" s="26" t="s">
        <v>38</v>
      </c>
      <c r="F65" s="26" t="s">
        <v>38</v>
      </c>
      <c r="G65" s="26" t="s">
        <v>38</v>
      </c>
      <c r="H65" s="26" t="s">
        <v>28</v>
      </c>
    </row>
    <row r="66" spans="1:8">
      <c r="A66" s="36" t="s">
        <v>82</v>
      </c>
      <c r="B66" s="26">
        <v>13509.1</v>
      </c>
      <c r="C66" s="26">
        <v>10917</v>
      </c>
      <c r="D66" s="26" t="s">
        <v>38</v>
      </c>
      <c r="E66" s="26" t="s">
        <v>38</v>
      </c>
      <c r="F66" s="26" t="s">
        <v>38</v>
      </c>
      <c r="G66" s="26" t="s">
        <v>38</v>
      </c>
      <c r="H66" s="26" t="s">
        <v>28</v>
      </c>
    </row>
    <row r="67" spans="1:8">
      <c r="A67" s="36" t="s">
        <v>83</v>
      </c>
      <c r="B67" s="26">
        <v>1292</v>
      </c>
      <c r="C67" s="26">
        <v>1292</v>
      </c>
      <c r="D67" s="26" t="s">
        <v>28</v>
      </c>
      <c r="E67" s="26" t="s">
        <v>28</v>
      </c>
      <c r="F67" s="26" t="s">
        <v>28</v>
      </c>
      <c r="G67" s="26" t="s">
        <v>28</v>
      </c>
      <c r="H67" s="26" t="s">
        <v>28</v>
      </c>
    </row>
    <row r="68" spans="1:8">
      <c r="A68" s="36" t="s">
        <v>84</v>
      </c>
      <c r="B68" s="26">
        <v>1471</v>
      </c>
      <c r="C68" s="26">
        <v>1321</v>
      </c>
      <c r="D68" s="26" t="s">
        <v>38</v>
      </c>
      <c r="E68" s="26" t="s">
        <v>38</v>
      </c>
      <c r="F68" s="26" t="s">
        <v>38</v>
      </c>
      <c r="G68" s="26" t="s">
        <v>38</v>
      </c>
      <c r="H68" s="26" t="s">
        <v>28</v>
      </c>
    </row>
    <row r="69" spans="1:8" ht="30">
      <c r="A69" s="36" t="s">
        <v>85</v>
      </c>
      <c r="B69" s="26">
        <v>0.4</v>
      </c>
      <c r="C69" s="26" t="s">
        <v>28</v>
      </c>
      <c r="D69" s="26" t="s">
        <v>28</v>
      </c>
      <c r="E69" s="26" t="s">
        <v>28</v>
      </c>
      <c r="F69" s="26" t="s">
        <v>28</v>
      </c>
      <c r="G69" s="26">
        <v>0.4</v>
      </c>
      <c r="H69" s="26" t="s">
        <v>28</v>
      </c>
    </row>
    <row r="70" spans="1:8" ht="57.75">
      <c r="A70" s="42" t="s">
        <v>86</v>
      </c>
      <c r="B70" s="19" t="s">
        <v>87</v>
      </c>
      <c r="C70" s="19" t="s">
        <v>87</v>
      </c>
      <c r="D70" s="19" t="s">
        <v>87</v>
      </c>
      <c r="E70" s="19" t="s">
        <v>87</v>
      </c>
      <c r="F70" s="19" t="s">
        <v>87</v>
      </c>
      <c r="G70" s="19" t="s">
        <v>87</v>
      </c>
      <c r="H70" s="19" t="s">
        <v>87</v>
      </c>
    </row>
    <row r="71" spans="1:8">
      <c r="A71" s="43" t="s">
        <v>88</v>
      </c>
      <c r="B71" s="26">
        <v>65.599999999999994</v>
      </c>
      <c r="C71" s="26" t="s">
        <v>38</v>
      </c>
      <c r="D71" s="26">
        <v>82.7</v>
      </c>
      <c r="E71" s="26">
        <v>98.1</v>
      </c>
      <c r="F71" s="26">
        <v>46.9</v>
      </c>
      <c r="G71" s="26" t="s">
        <v>38</v>
      </c>
      <c r="H71" s="26" t="s">
        <v>28</v>
      </c>
    </row>
    <row r="72" spans="1:8" ht="30">
      <c r="A72" s="35" t="s">
        <v>44</v>
      </c>
      <c r="B72" s="26">
        <v>54.9</v>
      </c>
      <c r="C72" s="26">
        <v>49.6</v>
      </c>
      <c r="D72" s="26">
        <v>73.400000000000006</v>
      </c>
      <c r="E72" s="26">
        <v>86.7</v>
      </c>
      <c r="F72" s="26">
        <v>42.7</v>
      </c>
      <c r="G72" s="26" t="s">
        <v>28</v>
      </c>
      <c r="H72" s="26" t="s">
        <v>28</v>
      </c>
    </row>
    <row r="73" spans="1:8">
      <c r="A73" s="35" t="s">
        <v>45</v>
      </c>
      <c r="B73" s="26" t="s">
        <v>38</v>
      </c>
      <c r="C73" s="26" t="s">
        <v>38</v>
      </c>
      <c r="D73" s="26" t="s">
        <v>38</v>
      </c>
      <c r="E73" s="26" t="s">
        <v>38</v>
      </c>
      <c r="F73" s="26" t="s">
        <v>28</v>
      </c>
      <c r="G73" s="26" t="s">
        <v>28</v>
      </c>
      <c r="H73" s="26" t="s">
        <v>28</v>
      </c>
    </row>
    <row r="74" spans="1:8">
      <c r="A74" s="35" t="s">
        <v>46</v>
      </c>
      <c r="B74" s="26">
        <v>3.9</v>
      </c>
      <c r="C74" s="26" t="s">
        <v>38</v>
      </c>
      <c r="D74" s="26" t="s">
        <v>38</v>
      </c>
      <c r="E74" s="26" t="s">
        <v>38</v>
      </c>
      <c r="F74" s="26" t="s">
        <v>28</v>
      </c>
      <c r="G74" s="26" t="s">
        <v>28</v>
      </c>
      <c r="H74" s="26" t="s">
        <v>28</v>
      </c>
    </row>
    <row r="75" spans="1:8">
      <c r="A75" s="36" t="s">
        <v>47</v>
      </c>
      <c r="B75" s="26">
        <v>5.7</v>
      </c>
      <c r="C75" s="26">
        <v>5.9</v>
      </c>
      <c r="D75" s="26" t="s">
        <v>38</v>
      </c>
      <c r="E75" s="26" t="s">
        <v>38</v>
      </c>
      <c r="F75" s="26" t="s">
        <v>38</v>
      </c>
      <c r="G75" s="26" t="s">
        <v>38</v>
      </c>
      <c r="H75" s="26" t="s">
        <v>28</v>
      </c>
    </row>
    <row r="76" spans="1:8">
      <c r="A76" s="36" t="s">
        <v>48</v>
      </c>
      <c r="B76" s="26" t="s">
        <v>28</v>
      </c>
      <c r="C76" s="26" t="s">
        <v>28</v>
      </c>
      <c r="D76" s="26" t="s">
        <v>28</v>
      </c>
      <c r="E76" s="26" t="s">
        <v>28</v>
      </c>
      <c r="F76" s="26" t="s">
        <v>28</v>
      </c>
      <c r="G76" s="26" t="s">
        <v>28</v>
      </c>
      <c r="H76" s="26" t="s">
        <v>28</v>
      </c>
    </row>
    <row r="77" spans="1:8">
      <c r="A77" s="36" t="s">
        <v>49</v>
      </c>
      <c r="B77" s="26" t="s">
        <v>28</v>
      </c>
      <c r="C77" s="26" t="s">
        <v>28</v>
      </c>
      <c r="D77" s="26" t="s">
        <v>28</v>
      </c>
      <c r="E77" s="26" t="s">
        <v>28</v>
      </c>
      <c r="F77" s="26" t="s">
        <v>28</v>
      </c>
      <c r="G77" s="26" t="s">
        <v>28</v>
      </c>
      <c r="H77" s="26" t="s">
        <v>28</v>
      </c>
    </row>
    <row r="78" spans="1:8">
      <c r="A78" s="36" t="s">
        <v>50</v>
      </c>
      <c r="B78" s="26" t="s">
        <v>38</v>
      </c>
      <c r="C78" s="26" t="s">
        <v>38</v>
      </c>
      <c r="D78" s="26" t="s">
        <v>28</v>
      </c>
      <c r="E78" s="26" t="s">
        <v>28</v>
      </c>
      <c r="F78" s="26" t="s">
        <v>28</v>
      </c>
      <c r="G78" s="26" t="s">
        <v>28</v>
      </c>
      <c r="H78" s="26" t="s">
        <v>28</v>
      </c>
    </row>
    <row r="79" spans="1:8">
      <c r="A79" s="36" t="s">
        <v>51</v>
      </c>
      <c r="B79" s="26" t="s">
        <v>28</v>
      </c>
      <c r="C79" s="26" t="s">
        <v>28</v>
      </c>
      <c r="D79" s="26" t="s">
        <v>28</v>
      </c>
      <c r="E79" s="26" t="s">
        <v>28</v>
      </c>
      <c r="F79" s="26" t="s">
        <v>28</v>
      </c>
      <c r="G79" s="26" t="s">
        <v>28</v>
      </c>
      <c r="H79" s="26" t="s">
        <v>28</v>
      </c>
    </row>
    <row r="80" spans="1:8">
      <c r="A80" s="36" t="s">
        <v>52</v>
      </c>
      <c r="B80" s="26" t="s">
        <v>38</v>
      </c>
      <c r="C80" s="26" t="s">
        <v>38</v>
      </c>
      <c r="D80" s="26" t="s">
        <v>28</v>
      </c>
      <c r="E80" s="26" t="s">
        <v>28</v>
      </c>
      <c r="F80" s="26" t="s">
        <v>28</v>
      </c>
      <c r="G80" s="26" t="s">
        <v>28</v>
      </c>
      <c r="H80" s="26" t="s">
        <v>28</v>
      </c>
    </row>
    <row r="81" spans="1:8" ht="30">
      <c r="A81" s="24" t="s">
        <v>53</v>
      </c>
      <c r="B81" s="26" t="s">
        <v>38</v>
      </c>
      <c r="C81" s="26" t="s">
        <v>38</v>
      </c>
      <c r="D81" s="26" t="s">
        <v>28</v>
      </c>
      <c r="E81" s="26" t="s">
        <v>28</v>
      </c>
      <c r="F81" s="26" t="s">
        <v>28</v>
      </c>
      <c r="G81" s="26" t="s">
        <v>28</v>
      </c>
      <c r="H81" s="26" t="s">
        <v>28</v>
      </c>
    </row>
    <row r="82" spans="1:8">
      <c r="A82" s="34" t="s">
        <v>54</v>
      </c>
      <c r="B82" s="26">
        <v>1.3</v>
      </c>
      <c r="C82" s="26" t="s">
        <v>38</v>
      </c>
      <c r="D82" s="26" t="s">
        <v>28</v>
      </c>
      <c r="E82" s="26" t="s">
        <v>28</v>
      </c>
      <c r="F82" s="26" t="s">
        <v>28</v>
      </c>
      <c r="G82" s="26" t="s">
        <v>38</v>
      </c>
      <c r="H82" s="26" t="s">
        <v>28</v>
      </c>
    </row>
    <row r="83" spans="1:8" ht="30">
      <c r="A83" s="36" t="s">
        <v>55</v>
      </c>
      <c r="B83" s="26" t="s">
        <v>28</v>
      </c>
      <c r="C83" s="26" t="s">
        <v>28</v>
      </c>
      <c r="D83" s="26" t="s">
        <v>28</v>
      </c>
      <c r="E83" s="26" t="s">
        <v>28</v>
      </c>
      <c r="F83" s="26" t="s">
        <v>28</v>
      </c>
      <c r="G83" s="26" t="s">
        <v>28</v>
      </c>
      <c r="H83" s="26" t="s">
        <v>28</v>
      </c>
    </row>
    <row r="84" spans="1:8">
      <c r="A84" s="36" t="s">
        <v>56</v>
      </c>
      <c r="B84" s="26" t="s">
        <v>28</v>
      </c>
      <c r="C84" s="26" t="s">
        <v>28</v>
      </c>
      <c r="D84" s="26" t="s">
        <v>28</v>
      </c>
      <c r="E84" s="26" t="s">
        <v>28</v>
      </c>
      <c r="F84" s="26" t="s">
        <v>28</v>
      </c>
      <c r="G84" s="26" t="s">
        <v>28</v>
      </c>
      <c r="H84" s="26" t="s">
        <v>28</v>
      </c>
    </row>
    <row r="85" spans="1:8">
      <c r="A85" s="36" t="s">
        <v>57</v>
      </c>
      <c r="B85" s="26" t="s">
        <v>28</v>
      </c>
      <c r="C85" s="26" t="s">
        <v>28</v>
      </c>
      <c r="D85" s="26" t="s">
        <v>28</v>
      </c>
      <c r="E85" s="26" t="s">
        <v>28</v>
      </c>
      <c r="F85" s="26" t="s">
        <v>28</v>
      </c>
      <c r="G85" s="26" t="s">
        <v>28</v>
      </c>
      <c r="H85" s="26" t="s">
        <v>28</v>
      </c>
    </row>
    <row r="86" spans="1:8">
      <c r="A86" s="36" t="s">
        <v>58</v>
      </c>
      <c r="B86" s="26">
        <v>1.3</v>
      </c>
      <c r="C86" s="26" t="s">
        <v>38</v>
      </c>
      <c r="D86" s="26" t="s">
        <v>28</v>
      </c>
      <c r="E86" s="26" t="s">
        <v>28</v>
      </c>
      <c r="F86" s="26" t="s">
        <v>28</v>
      </c>
      <c r="G86" s="26" t="s">
        <v>38</v>
      </c>
      <c r="H86" s="26" t="s">
        <v>28</v>
      </c>
    </row>
    <row r="87" spans="1:8" ht="30">
      <c r="A87" s="37" t="s">
        <v>59</v>
      </c>
      <c r="B87" s="26">
        <v>0.1</v>
      </c>
      <c r="C87" s="26" t="s">
        <v>38</v>
      </c>
      <c r="D87" s="26" t="s">
        <v>28</v>
      </c>
      <c r="E87" s="26" t="s">
        <v>28</v>
      </c>
      <c r="F87" s="26" t="s">
        <v>28</v>
      </c>
      <c r="G87" s="26" t="s">
        <v>38</v>
      </c>
      <c r="H87" s="26" t="s">
        <v>28</v>
      </c>
    </row>
    <row r="88" spans="1:8">
      <c r="A88" s="24" t="s">
        <v>89</v>
      </c>
      <c r="B88" s="26" t="s">
        <v>28</v>
      </c>
      <c r="C88" s="26" t="s">
        <v>28</v>
      </c>
      <c r="D88" s="26" t="s">
        <v>28</v>
      </c>
      <c r="E88" s="26" t="s">
        <v>28</v>
      </c>
      <c r="F88" s="26" t="s">
        <v>28</v>
      </c>
      <c r="G88" s="26" t="s">
        <v>28</v>
      </c>
      <c r="H88" s="26" t="s">
        <v>28</v>
      </c>
    </row>
    <row r="89" spans="1:8">
      <c r="A89" s="24" t="s">
        <v>61</v>
      </c>
      <c r="B89" s="26" t="s">
        <v>28</v>
      </c>
      <c r="C89" s="26" t="s">
        <v>28</v>
      </c>
      <c r="D89" s="26" t="s">
        <v>28</v>
      </c>
      <c r="E89" s="26" t="s">
        <v>28</v>
      </c>
      <c r="F89" s="26" t="s">
        <v>28</v>
      </c>
      <c r="G89" s="26" t="s">
        <v>28</v>
      </c>
      <c r="H89" s="26" t="s">
        <v>28</v>
      </c>
    </row>
    <row r="90" spans="1:8">
      <c r="A90" s="24" t="s">
        <v>62</v>
      </c>
      <c r="B90" s="26" t="s">
        <v>38</v>
      </c>
      <c r="C90" s="26" t="s">
        <v>38</v>
      </c>
      <c r="D90" s="26" t="s">
        <v>28</v>
      </c>
      <c r="E90" s="26" t="s">
        <v>28</v>
      </c>
      <c r="F90" s="26" t="s">
        <v>28</v>
      </c>
      <c r="G90" s="26" t="s">
        <v>28</v>
      </c>
      <c r="H90" s="26" t="s">
        <v>28</v>
      </c>
    </row>
    <row r="91" spans="1:8">
      <c r="A91" s="24" t="s">
        <v>63</v>
      </c>
      <c r="B91" s="26" t="s">
        <v>28</v>
      </c>
      <c r="C91" s="26" t="s">
        <v>28</v>
      </c>
      <c r="D91" s="26" t="s">
        <v>28</v>
      </c>
      <c r="E91" s="26" t="s">
        <v>28</v>
      </c>
      <c r="F91" s="26" t="s">
        <v>28</v>
      </c>
      <c r="G91" s="26" t="s">
        <v>28</v>
      </c>
      <c r="H91" s="26" t="s">
        <v>28</v>
      </c>
    </row>
    <row r="92" spans="1:8">
      <c r="A92" s="24" t="s">
        <v>64</v>
      </c>
      <c r="B92" s="26" t="s">
        <v>28</v>
      </c>
      <c r="C92" s="26" t="s">
        <v>28</v>
      </c>
      <c r="D92" s="26" t="s">
        <v>28</v>
      </c>
      <c r="E92" s="26" t="s">
        <v>28</v>
      </c>
      <c r="F92" s="26" t="s">
        <v>28</v>
      </c>
      <c r="G92" s="26" t="s">
        <v>28</v>
      </c>
      <c r="H92" s="26" t="s">
        <v>28</v>
      </c>
    </row>
    <row r="93" spans="1:8" ht="30">
      <c r="A93" s="36" t="s">
        <v>65</v>
      </c>
      <c r="B93" s="26" t="s">
        <v>28</v>
      </c>
      <c r="C93" s="26" t="s">
        <v>28</v>
      </c>
      <c r="D93" s="26" t="s">
        <v>28</v>
      </c>
      <c r="E93" s="26" t="s">
        <v>28</v>
      </c>
      <c r="F93" s="26" t="s">
        <v>28</v>
      </c>
      <c r="G93" s="26" t="s">
        <v>28</v>
      </c>
      <c r="H93" s="26" t="s">
        <v>28</v>
      </c>
    </row>
    <row r="94" spans="1:8">
      <c r="A94" s="36" t="s">
        <v>66</v>
      </c>
      <c r="B94" s="26" t="s">
        <v>28</v>
      </c>
      <c r="C94" s="26" t="s">
        <v>28</v>
      </c>
      <c r="D94" s="26" t="s">
        <v>28</v>
      </c>
      <c r="E94" s="26" t="s">
        <v>28</v>
      </c>
      <c r="F94" s="26" t="s">
        <v>28</v>
      </c>
      <c r="G94" s="26" t="s">
        <v>28</v>
      </c>
      <c r="H94" s="26" t="s">
        <v>28</v>
      </c>
    </row>
    <row r="95" spans="1:8">
      <c r="A95" s="34" t="s">
        <v>67</v>
      </c>
      <c r="B95" s="26">
        <v>0.4</v>
      </c>
      <c r="C95" s="26" t="s">
        <v>28</v>
      </c>
      <c r="D95" s="26" t="s">
        <v>28</v>
      </c>
      <c r="E95" s="26" t="s">
        <v>28</v>
      </c>
      <c r="F95" s="26" t="s">
        <v>28</v>
      </c>
      <c r="G95" s="26">
        <v>88.9</v>
      </c>
      <c r="H95" s="26">
        <v>92.6</v>
      </c>
    </row>
    <row r="96" spans="1:8">
      <c r="A96" s="38" t="s">
        <v>68</v>
      </c>
      <c r="B96" s="26">
        <v>0.1</v>
      </c>
      <c r="C96" s="26" t="s">
        <v>28</v>
      </c>
      <c r="D96" s="26" t="s">
        <v>28</v>
      </c>
      <c r="E96" s="26" t="s">
        <v>28</v>
      </c>
      <c r="F96" s="26" t="s">
        <v>28</v>
      </c>
      <c r="G96" s="26">
        <v>10.8</v>
      </c>
      <c r="H96" s="26">
        <v>7.4</v>
      </c>
    </row>
    <row r="97" spans="1:8" ht="25.5">
      <c r="A97" s="39" t="s">
        <v>90</v>
      </c>
      <c r="B97" s="26">
        <v>0</v>
      </c>
      <c r="C97" s="26" t="s">
        <v>28</v>
      </c>
      <c r="D97" s="26" t="s">
        <v>28</v>
      </c>
      <c r="E97" s="26" t="s">
        <v>28</v>
      </c>
      <c r="F97" s="26" t="s">
        <v>28</v>
      </c>
      <c r="G97" s="26">
        <v>10.3</v>
      </c>
      <c r="H97" s="26">
        <v>7.4</v>
      </c>
    </row>
    <row r="98" spans="1:8" ht="30">
      <c r="A98" s="24" t="s">
        <v>70</v>
      </c>
      <c r="B98" s="26">
        <v>0</v>
      </c>
      <c r="C98" s="26" t="s">
        <v>28</v>
      </c>
      <c r="D98" s="26" t="s">
        <v>28</v>
      </c>
      <c r="E98" s="26" t="s">
        <v>28</v>
      </c>
      <c r="F98" s="26" t="s">
        <v>28</v>
      </c>
      <c r="G98" s="26">
        <v>2</v>
      </c>
      <c r="H98" s="26">
        <v>1.3</v>
      </c>
    </row>
    <row r="99" spans="1:8">
      <c r="A99" s="24" t="s">
        <v>71</v>
      </c>
      <c r="B99" s="26">
        <v>0</v>
      </c>
      <c r="C99" s="26" t="s">
        <v>28</v>
      </c>
      <c r="D99" s="26" t="s">
        <v>28</v>
      </c>
      <c r="E99" s="26" t="s">
        <v>28</v>
      </c>
      <c r="F99" s="26" t="s">
        <v>28</v>
      </c>
      <c r="G99" s="26">
        <v>0.1</v>
      </c>
      <c r="H99" s="26">
        <v>0.5</v>
      </c>
    </row>
    <row r="100" spans="1:8">
      <c r="A100" s="24" t="s">
        <v>72</v>
      </c>
      <c r="B100" s="26">
        <v>0</v>
      </c>
      <c r="C100" s="26" t="s">
        <v>28</v>
      </c>
      <c r="D100" s="26" t="s">
        <v>28</v>
      </c>
      <c r="E100" s="26" t="s">
        <v>28</v>
      </c>
      <c r="F100" s="26" t="s">
        <v>28</v>
      </c>
      <c r="G100" s="26">
        <v>0.9</v>
      </c>
      <c r="H100" s="26">
        <v>0.3</v>
      </c>
    </row>
    <row r="101" spans="1:8">
      <c r="A101" s="24" t="s">
        <v>73</v>
      </c>
      <c r="B101" s="26">
        <v>0</v>
      </c>
      <c r="C101" s="26" t="s">
        <v>28</v>
      </c>
      <c r="D101" s="26" t="s">
        <v>28</v>
      </c>
      <c r="E101" s="26" t="s">
        <v>28</v>
      </c>
      <c r="F101" s="26" t="s">
        <v>28</v>
      </c>
      <c r="G101" s="26">
        <v>2.2000000000000002</v>
      </c>
      <c r="H101" s="26">
        <v>1</v>
      </c>
    </row>
    <row r="102" spans="1:8">
      <c r="A102" s="24" t="s">
        <v>74</v>
      </c>
      <c r="B102" s="26">
        <v>0</v>
      </c>
      <c r="C102" s="26" t="s">
        <v>28</v>
      </c>
      <c r="D102" s="26" t="s">
        <v>28</v>
      </c>
      <c r="E102" s="26" t="s">
        <v>28</v>
      </c>
      <c r="F102" s="26" t="s">
        <v>28</v>
      </c>
      <c r="G102" s="26">
        <v>0.4</v>
      </c>
      <c r="H102" s="26">
        <v>0.3</v>
      </c>
    </row>
    <row r="103" spans="1:8">
      <c r="A103" s="24" t="s">
        <v>75</v>
      </c>
      <c r="B103" s="26">
        <v>0</v>
      </c>
      <c r="C103" s="26" t="s">
        <v>28</v>
      </c>
      <c r="D103" s="26" t="s">
        <v>28</v>
      </c>
      <c r="E103" s="26" t="s">
        <v>28</v>
      </c>
      <c r="F103" s="26" t="s">
        <v>28</v>
      </c>
      <c r="G103" s="26">
        <v>0.8</v>
      </c>
      <c r="H103" s="26">
        <v>0.7</v>
      </c>
    </row>
    <row r="104" spans="1:8">
      <c r="A104" s="40" t="s">
        <v>76</v>
      </c>
      <c r="B104" s="26">
        <v>0</v>
      </c>
      <c r="C104" s="26" t="s">
        <v>28</v>
      </c>
      <c r="D104" s="26" t="s">
        <v>28</v>
      </c>
      <c r="E104" s="26" t="s">
        <v>28</v>
      </c>
      <c r="F104" s="26" t="s">
        <v>28</v>
      </c>
      <c r="G104" s="26">
        <v>1.4</v>
      </c>
      <c r="H104" s="26">
        <v>1.3</v>
      </c>
    </row>
    <row r="105" spans="1:8">
      <c r="A105" s="24" t="s">
        <v>77</v>
      </c>
      <c r="B105" s="26">
        <v>0</v>
      </c>
      <c r="C105" s="26" t="s">
        <v>28</v>
      </c>
      <c r="D105" s="26" t="s">
        <v>28</v>
      </c>
      <c r="E105" s="26" t="s">
        <v>28</v>
      </c>
      <c r="F105" s="26" t="s">
        <v>28</v>
      </c>
      <c r="G105" s="26">
        <v>0.5</v>
      </c>
      <c r="H105" s="26">
        <v>0.3</v>
      </c>
    </row>
    <row r="106" spans="1:8">
      <c r="A106" s="40" t="s">
        <v>78</v>
      </c>
      <c r="B106" s="26">
        <v>0</v>
      </c>
      <c r="C106" s="26" t="s">
        <v>28</v>
      </c>
      <c r="D106" s="26" t="s">
        <v>28</v>
      </c>
      <c r="E106" s="26" t="s">
        <v>28</v>
      </c>
      <c r="F106" s="26" t="s">
        <v>28</v>
      </c>
      <c r="G106" s="26">
        <v>0.4</v>
      </c>
      <c r="H106" s="26">
        <v>0.2</v>
      </c>
    </row>
    <row r="107" spans="1:8">
      <c r="A107" s="36" t="s">
        <v>91</v>
      </c>
      <c r="B107" s="26">
        <v>0</v>
      </c>
      <c r="C107" s="26" t="s">
        <v>28</v>
      </c>
      <c r="D107" s="26" t="s">
        <v>28</v>
      </c>
      <c r="E107" s="26" t="s">
        <v>28</v>
      </c>
      <c r="F107" s="26" t="s">
        <v>28</v>
      </c>
      <c r="G107" s="26">
        <v>0.2</v>
      </c>
      <c r="H107" s="26" t="s">
        <v>28</v>
      </c>
    </row>
    <row r="108" spans="1:8">
      <c r="A108" s="41" t="s">
        <v>80</v>
      </c>
      <c r="B108" s="26">
        <v>32.6</v>
      </c>
      <c r="C108" s="26">
        <v>37.5</v>
      </c>
      <c r="D108" s="26">
        <v>17.3</v>
      </c>
      <c r="E108" s="26" t="s">
        <v>38</v>
      </c>
      <c r="F108" s="26" t="s">
        <v>38</v>
      </c>
      <c r="G108" s="26">
        <v>0.2</v>
      </c>
      <c r="H108" s="26" t="s">
        <v>28</v>
      </c>
    </row>
    <row r="109" spans="1:8" ht="30">
      <c r="A109" s="36" t="s">
        <v>81</v>
      </c>
      <c r="B109" s="26">
        <v>10.4</v>
      </c>
      <c r="C109" s="26">
        <v>13.3</v>
      </c>
      <c r="D109" s="26" t="s">
        <v>38</v>
      </c>
      <c r="E109" s="26" t="s">
        <v>38</v>
      </c>
      <c r="F109" s="26" t="s">
        <v>38</v>
      </c>
      <c r="G109" s="26" t="s">
        <v>38</v>
      </c>
      <c r="H109" s="26" t="s">
        <v>28</v>
      </c>
    </row>
    <row r="110" spans="1:8">
      <c r="A110" s="36" t="s">
        <v>82</v>
      </c>
      <c r="B110" s="26">
        <v>18.399999999999999</v>
      </c>
      <c r="C110" s="26">
        <v>19.5</v>
      </c>
      <c r="D110" s="26" t="s">
        <v>38</v>
      </c>
      <c r="E110" s="26" t="s">
        <v>38</v>
      </c>
      <c r="F110" s="26" t="s">
        <v>38</v>
      </c>
      <c r="G110" s="26" t="s">
        <v>38</v>
      </c>
      <c r="H110" s="26" t="s">
        <v>28</v>
      </c>
    </row>
    <row r="111" spans="1:8">
      <c r="A111" s="36" t="s">
        <v>83</v>
      </c>
      <c r="B111" s="26">
        <v>1.8</v>
      </c>
      <c r="C111" s="26">
        <v>2.2999999999999998</v>
      </c>
      <c r="D111" s="26" t="s">
        <v>28</v>
      </c>
      <c r="E111" s="26" t="s">
        <v>28</v>
      </c>
      <c r="F111" s="26" t="s">
        <v>28</v>
      </c>
      <c r="G111" s="26" t="s">
        <v>28</v>
      </c>
      <c r="H111" s="26" t="s">
        <v>28</v>
      </c>
    </row>
    <row r="112" spans="1:8">
      <c r="A112" s="36" t="s">
        <v>84</v>
      </c>
      <c r="B112" s="26">
        <v>2</v>
      </c>
      <c r="C112" s="26">
        <v>2.4</v>
      </c>
      <c r="D112" s="26" t="s">
        <v>38</v>
      </c>
      <c r="E112" s="26" t="s">
        <v>38</v>
      </c>
      <c r="F112" s="26" t="s">
        <v>38</v>
      </c>
      <c r="G112" s="26" t="s">
        <v>38</v>
      </c>
      <c r="H112" s="26" t="s">
        <v>28</v>
      </c>
    </row>
    <row r="113" spans="1:8" ht="30">
      <c r="A113" s="36" t="s">
        <v>85</v>
      </c>
      <c r="B113" s="26">
        <v>0</v>
      </c>
      <c r="C113" s="26" t="s">
        <v>28</v>
      </c>
      <c r="D113" s="26" t="s">
        <v>28</v>
      </c>
      <c r="E113" s="26" t="s">
        <v>28</v>
      </c>
      <c r="F113" s="26" t="s">
        <v>28</v>
      </c>
      <c r="G113" s="26">
        <v>0.1</v>
      </c>
      <c r="H113" s="26" t="s">
        <v>28</v>
      </c>
    </row>
    <row r="114" spans="1:8" ht="25.5">
      <c r="A114" s="44" t="s">
        <v>92</v>
      </c>
      <c r="B114" s="30">
        <v>41.4</v>
      </c>
      <c r="C114" s="30" t="s">
        <v>28</v>
      </c>
      <c r="D114" s="30" t="s">
        <v>28</v>
      </c>
      <c r="E114" s="30" t="s">
        <v>28</v>
      </c>
      <c r="F114" s="30" t="s">
        <v>28</v>
      </c>
      <c r="G114" s="30">
        <v>39.1</v>
      </c>
      <c r="H114" s="30">
        <v>2.2000000000000002</v>
      </c>
    </row>
    <row r="115" spans="1:8" ht="30">
      <c r="A115" s="41" t="s">
        <v>93</v>
      </c>
      <c r="B115" s="26">
        <v>12.2</v>
      </c>
      <c r="C115" s="26" t="s">
        <v>28</v>
      </c>
      <c r="D115" s="26" t="s">
        <v>28</v>
      </c>
      <c r="E115" s="26" t="s">
        <v>28</v>
      </c>
      <c r="F115" s="26" t="s">
        <v>28</v>
      </c>
      <c r="G115" s="26">
        <v>11.6</v>
      </c>
      <c r="H115" s="26">
        <v>0.6</v>
      </c>
    </row>
    <row r="116" spans="1:8" ht="30">
      <c r="A116" s="24" t="s">
        <v>94</v>
      </c>
      <c r="B116" s="26">
        <v>10.8</v>
      </c>
      <c r="C116" s="26" t="s">
        <v>28</v>
      </c>
      <c r="D116" s="26" t="s">
        <v>28</v>
      </c>
      <c r="E116" s="26" t="s">
        <v>28</v>
      </c>
      <c r="F116" s="26" t="s">
        <v>28</v>
      </c>
      <c r="G116" s="26" t="s">
        <v>38</v>
      </c>
      <c r="H116" s="26" t="s">
        <v>38</v>
      </c>
    </row>
    <row r="117" spans="1:8">
      <c r="A117" s="24" t="s">
        <v>95</v>
      </c>
      <c r="B117" s="26">
        <v>0.8</v>
      </c>
      <c r="C117" s="26" t="s">
        <v>28</v>
      </c>
      <c r="D117" s="26" t="s">
        <v>28</v>
      </c>
      <c r="E117" s="26" t="s">
        <v>28</v>
      </c>
      <c r="F117" s="26" t="s">
        <v>28</v>
      </c>
      <c r="G117" s="26" t="s">
        <v>38</v>
      </c>
      <c r="H117" s="26" t="s">
        <v>38</v>
      </c>
    </row>
    <row r="118" spans="1:8">
      <c r="A118" s="41" t="s">
        <v>96</v>
      </c>
      <c r="B118" s="26">
        <v>13.1</v>
      </c>
      <c r="C118" s="26" t="s">
        <v>28</v>
      </c>
      <c r="D118" s="26" t="s">
        <v>28</v>
      </c>
      <c r="E118" s="26" t="s">
        <v>28</v>
      </c>
      <c r="F118" s="26" t="s">
        <v>28</v>
      </c>
      <c r="G118" s="26">
        <v>12.5</v>
      </c>
      <c r="H118" s="26">
        <v>0.6</v>
      </c>
    </row>
    <row r="119" spans="1:8" ht="30">
      <c r="A119" s="24" t="s">
        <v>97</v>
      </c>
      <c r="B119" s="26">
        <v>1</v>
      </c>
      <c r="C119" s="26" t="s">
        <v>28</v>
      </c>
      <c r="D119" s="26" t="s">
        <v>28</v>
      </c>
      <c r="E119" s="26" t="s">
        <v>28</v>
      </c>
      <c r="F119" s="26" t="s">
        <v>28</v>
      </c>
      <c r="G119" s="26" t="s">
        <v>38</v>
      </c>
      <c r="H119" s="26" t="s">
        <v>38</v>
      </c>
    </row>
    <row r="120" spans="1:8">
      <c r="A120" s="24" t="s">
        <v>98</v>
      </c>
      <c r="B120" s="26">
        <v>12.1</v>
      </c>
      <c r="C120" s="26" t="s">
        <v>28</v>
      </c>
      <c r="D120" s="26" t="s">
        <v>28</v>
      </c>
      <c r="E120" s="26" t="s">
        <v>28</v>
      </c>
      <c r="F120" s="26" t="s">
        <v>28</v>
      </c>
      <c r="G120" s="26" t="s">
        <v>38</v>
      </c>
      <c r="H120" s="26" t="s">
        <v>38</v>
      </c>
    </row>
    <row r="121" spans="1:8">
      <c r="A121" s="24" t="s">
        <v>99</v>
      </c>
      <c r="B121" s="26" t="s">
        <v>28</v>
      </c>
      <c r="C121" s="26" t="s">
        <v>28</v>
      </c>
      <c r="D121" s="26" t="s">
        <v>28</v>
      </c>
      <c r="E121" s="26" t="s">
        <v>28</v>
      </c>
      <c r="F121" s="26" t="s">
        <v>28</v>
      </c>
      <c r="G121" s="26" t="s">
        <v>28</v>
      </c>
      <c r="H121" s="26" t="s">
        <v>28</v>
      </c>
    </row>
    <row r="122" spans="1:8">
      <c r="A122" s="24" t="s">
        <v>100</v>
      </c>
      <c r="B122" s="26" t="s">
        <v>28</v>
      </c>
      <c r="C122" s="26" t="s">
        <v>28</v>
      </c>
      <c r="D122" s="26" t="s">
        <v>28</v>
      </c>
      <c r="E122" s="26" t="s">
        <v>28</v>
      </c>
      <c r="F122" s="26" t="s">
        <v>28</v>
      </c>
      <c r="G122" s="26" t="s">
        <v>28</v>
      </c>
      <c r="H122" s="26" t="s">
        <v>28</v>
      </c>
    </row>
    <row r="123" spans="1:8">
      <c r="A123" s="24" t="s">
        <v>101</v>
      </c>
      <c r="B123" s="26" t="s">
        <v>28</v>
      </c>
      <c r="C123" s="26" t="s">
        <v>28</v>
      </c>
      <c r="D123" s="26" t="s">
        <v>28</v>
      </c>
      <c r="E123" s="26" t="s">
        <v>28</v>
      </c>
      <c r="F123" s="26" t="s">
        <v>28</v>
      </c>
      <c r="G123" s="26" t="s">
        <v>28</v>
      </c>
      <c r="H123" s="26" t="s">
        <v>28</v>
      </c>
    </row>
    <row r="124" spans="1:8">
      <c r="A124" s="24" t="s">
        <v>102</v>
      </c>
      <c r="B124" s="26" t="s">
        <v>28</v>
      </c>
      <c r="C124" s="26" t="s">
        <v>28</v>
      </c>
      <c r="D124" s="26" t="s">
        <v>28</v>
      </c>
      <c r="E124" s="26" t="s">
        <v>28</v>
      </c>
      <c r="F124" s="26" t="s">
        <v>28</v>
      </c>
      <c r="G124" s="26" t="s">
        <v>28</v>
      </c>
      <c r="H124" s="26" t="s">
        <v>28</v>
      </c>
    </row>
    <row r="125" spans="1:8">
      <c r="A125" s="41" t="s">
        <v>103</v>
      </c>
      <c r="B125" s="26" t="s">
        <v>28</v>
      </c>
      <c r="C125" s="26" t="s">
        <v>28</v>
      </c>
      <c r="D125" s="26" t="s">
        <v>28</v>
      </c>
      <c r="E125" s="26" t="s">
        <v>28</v>
      </c>
      <c r="F125" s="26" t="s">
        <v>28</v>
      </c>
      <c r="G125" s="26" t="s">
        <v>28</v>
      </c>
      <c r="H125" s="26" t="s">
        <v>28</v>
      </c>
    </row>
    <row r="126" spans="1:8">
      <c r="A126" s="41" t="s">
        <v>104</v>
      </c>
      <c r="B126" s="26" t="s">
        <v>28</v>
      </c>
      <c r="C126" s="26" t="s">
        <v>28</v>
      </c>
      <c r="D126" s="26" t="s">
        <v>28</v>
      </c>
      <c r="E126" s="26" t="s">
        <v>28</v>
      </c>
      <c r="F126" s="26" t="s">
        <v>28</v>
      </c>
      <c r="G126" s="26" t="s">
        <v>28</v>
      </c>
      <c r="H126" s="26" t="s">
        <v>28</v>
      </c>
    </row>
    <row r="127" spans="1:8">
      <c r="A127" s="41" t="s">
        <v>105</v>
      </c>
      <c r="B127" s="26" t="s">
        <v>28</v>
      </c>
      <c r="C127" s="26" t="s">
        <v>28</v>
      </c>
      <c r="D127" s="26" t="s">
        <v>28</v>
      </c>
      <c r="E127" s="26" t="s">
        <v>28</v>
      </c>
      <c r="F127" s="26" t="s">
        <v>28</v>
      </c>
      <c r="G127" s="26" t="s">
        <v>28</v>
      </c>
      <c r="H127" s="26" t="s">
        <v>28</v>
      </c>
    </row>
    <row r="128" spans="1:8">
      <c r="A128" s="41" t="s">
        <v>106</v>
      </c>
      <c r="B128" s="26">
        <v>16.100000000000001</v>
      </c>
      <c r="C128" s="26" t="s">
        <v>28</v>
      </c>
      <c r="D128" s="26" t="s">
        <v>28</v>
      </c>
      <c r="E128" s="26" t="s">
        <v>28</v>
      </c>
      <c r="F128" s="26" t="s">
        <v>28</v>
      </c>
      <c r="G128" s="26">
        <v>15.1</v>
      </c>
      <c r="H128" s="26">
        <v>1</v>
      </c>
    </row>
    <row r="129" spans="1:8" ht="30">
      <c r="A129" s="24" t="s">
        <v>107</v>
      </c>
      <c r="B129" s="26">
        <v>3.6</v>
      </c>
      <c r="C129" s="26" t="s">
        <v>28</v>
      </c>
      <c r="D129" s="26" t="s">
        <v>28</v>
      </c>
      <c r="E129" s="26" t="s">
        <v>28</v>
      </c>
      <c r="F129" s="26" t="s">
        <v>28</v>
      </c>
      <c r="G129" s="26">
        <v>3.2</v>
      </c>
      <c r="H129" s="26">
        <v>0.4</v>
      </c>
    </row>
    <row r="130" spans="1:8">
      <c r="A130" s="24" t="s">
        <v>108</v>
      </c>
      <c r="B130" s="26">
        <v>4.8</v>
      </c>
      <c r="C130" s="26" t="s">
        <v>28</v>
      </c>
      <c r="D130" s="26" t="s">
        <v>28</v>
      </c>
      <c r="E130" s="26" t="s">
        <v>28</v>
      </c>
      <c r="F130" s="26" t="s">
        <v>28</v>
      </c>
      <c r="G130" s="26">
        <v>4.5</v>
      </c>
      <c r="H130" s="26">
        <v>0.3</v>
      </c>
    </row>
    <row r="131" spans="1:8">
      <c r="A131" s="24" t="s">
        <v>109</v>
      </c>
      <c r="B131" s="26">
        <v>3.5</v>
      </c>
      <c r="C131" s="26" t="s">
        <v>28</v>
      </c>
      <c r="D131" s="26" t="s">
        <v>28</v>
      </c>
      <c r="E131" s="26" t="s">
        <v>28</v>
      </c>
      <c r="F131" s="26" t="s">
        <v>28</v>
      </c>
      <c r="G131" s="26">
        <v>3.4</v>
      </c>
      <c r="H131" s="26">
        <v>0.1</v>
      </c>
    </row>
    <row r="132" spans="1:8">
      <c r="A132" s="24" t="s">
        <v>110</v>
      </c>
      <c r="B132" s="26">
        <v>1.2</v>
      </c>
      <c r="C132" s="26" t="s">
        <v>28</v>
      </c>
      <c r="D132" s="26" t="s">
        <v>28</v>
      </c>
      <c r="E132" s="26" t="s">
        <v>28</v>
      </c>
      <c r="F132" s="26" t="s">
        <v>28</v>
      </c>
      <c r="G132" s="26" t="s">
        <v>38</v>
      </c>
      <c r="H132" s="26" t="s">
        <v>38</v>
      </c>
    </row>
    <row r="133" spans="1:8">
      <c r="A133" s="24" t="s">
        <v>111</v>
      </c>
      <c r="B133" s="26" t="s">
        <v>38</v>
      </c>
      <c r="C133" s="26" t="s">
        <v>28</v>
      </c>
      <c r="D133" s="26" t="s">
        <v>28</v>
      </c>
      <c r="E133" s="26" t="s">
        <v>28</v>
      </c>
      <c r="F133" s="26" t="s">
        <v>28</v>
      </c>
      <c r="G133" s="26" t="s">
        <v>38</v>
      </c>
      <c r="H133" s="26" t="s">
        <v>38</v>
      </c>
    </row>
    <row r="134" spans="1:8">
      <c r="A134" s="24" t="s">
        <v>112</v>
      </c>
      <c r="B134" s="26">
        <v>1.6</v>
      </c>
      <c r="C134" s="26" t="s">
        <v>28</v>
      </c>
      <c r="D134" s="26" t="s">
        <v>28</v>
      </c>
      <c r="E134" s="26" t="s">
        <v>28</v>
      </c>
      <c r="F134" s="26" t="s">
        <v>28</v>
      </c>
      <c r="G134" s="26">
        <v>1.5</v>
      </c>
      <c r="H134" s="26">
        <v>0.1</v>
      </c>
    </row>
    <row r="135" spans="1:8" ht="70.5">
      <c r="A135" s="45" t="s">
        <v>113</v>
      </c>
      <c r="B135" s="19"/>
      <c r="C135" s="19" t="s">
        <v>87</v>
      </c>
      <c r="D135" s="19" t="s">
        <v>87</v>
      </c>
      <c r="E135" s="19"/>
      <c r="F135" s="19"/>
      <c r="G135" s="19" t="s">
        <v>87</v>
      </c>
      <c r="H135" s="19" t="s">
        <v>87</v>
      </c>
    </row>
    <row r="136" spans="1:8">
      <c r="A136" s="46" t="s">
        <v>114</v>
      </c>
      <c r="B136" s="26">
        <v>29.5</v>
      </c>
      <c r="C136" s="26" t="s">
        <v>28</v>
      </c>
      <c r="D136" s="26" t="s">
        <v>28</v>
      </c>
      <c r="E136" s="26" t="s">
        <v>28</v>
      </c>
      <c r="F136" s="26" t="s">
        <v>28</v>
      </c>
      <c r="G136" s="26">
        <v>29.6</v>
      </c>
      <c r="H136" s="26">
        <v>28.9</v>
      </c>
    </row>
    <row r="137" spans="1:8">
      <c r="A137" s="41" t="s">
        <v>115</v>
      </c>
      <c r="B137" s="26">
        <v>31.6</v>
      </c>
      <c r="C137" s="26" t="s">
        <v>28</v>
      </c>
      <c r="D137" s="26" t="s">
        <v>28</v>
      </c>
      <c r="E137" s="26" t="s">
        <v>28</v>
      </c>
      <c r="F137" s="26" t="s">
        <v>28</v>
      </c>
      <c r="G137" s="26">
        <v>31.9</v>
      </c>
      <c r="H137" s="26">
        <v>26.9</v>
      </c>
    </row>
    <row r="138" spans="1:8">
      <c r="A138" s="41" t="s">
        <v>116</v>
      </c>
      <c r="B138" s="26" t="s">
        <v>28</v>
      </c>
      <c r="C138" s="26" t="s">
        <v>28</v>
      </c>
      <c r="D138" s="26" t="s">
        <v>28</v>
      </c>
      <c r="E138" s="26" t="s">
        <v>28</v>
      </c>
      <c r="F138" s="26" t="s">
        <v>28</v>
      </c>
      <c r="G138" s="26" t="s">
        <v>28</v>
      </c>
      <c r="H138" s="26" t="s">
        <v>28</v>
      </c>
    </row>
    <row r="139" spans="1:8">
      <c r="A139" s="41" t="s">
        <v>117</v>
      </c>
      <c r="B139" s="26" t="s">
        <v>28</v>
      </c>
      <c r="C139" s="26" t="s">
        <v>28</v>
      </c>
      <c r="D139" s="26" t="s">
        <v>28</v>
      </c>
      <c r="E139" s="26" t="s">
        <v>28</v>
      </c>
      <c r="F139" s="26" t="s">
        <v>28</v>
      </c>
      <c r="G139" s="26" t="s">
        <v>28</v>
      </c>
      <c r="H139" s="26" t="s">
        <v>28</v>
      </c>
    </row>
    <row r="140" spans="1:8">
      <c r="A140" s="41" t="s">
        <v>118</v>
      </c>
      <c r="B140" s="26" t="s">
        <v>28</v>
      </c>
      <c r="C140" s="26" t="s">
        <v>28</v>
      </c>
      <c r="D140" s="26" t="s">
        <v>28</v>
      </c>
      <c r="E140" s="26" t="s">
        <v>28</v>
      </c>
      <c r="F140" s="26" t="s">
        <v>28</v>
      </c>
      <c r="G140" s="26" t="s">
        <v>28</v>
      </c>
      <c r="H140" s="26" t="s">
        <v>28</v>
      </c>
    </row>
    <row r="141" spans="1:8">
      <c r="A141" s="41" t="s">
        <v>119</v>
      </c>
      <c r="B141" s="26">
        <v>38.9</v>
      </c>
      <c r="C141" s="26" t="s">
        <v>28</v>
      </c>
      <c r="D141" s="26" t="s">
        <v>28</v>
      </c>
      <c r="E141" s="26" t="s">
        <v>28</v>
      </c>
      <c r="F141" s="26" t="s">
        <v>28</v>
      </c>
      <c r="G141" s="26">
        <v>38.6</v>
      </c>
      <c r="H141" s="26">
        <v>44.2</v>
      </c>
    </row>
    <row r="142" spans="1:8">
      <c r="A142" s="47" t="s">
        <v>120</v>
      </c>
      <c r="B142" s="30">
        <v>0</v>
      </c>
      <c r="C142" s="30" t="s">
        <v>28</v>
      </c>
      <c r="D142" s="30" t="s">
        <v>28</v>
      </c>
      <c r="E142" s="30" t="s">
        <v>28</v>
      </c>
      <c r="F142" s="30" t="s">
        <v>28</v>
      </c>
      <c r="G142" s="30">
        <v>0</v>
      </c>
      <c r="H142" s="30" t="s">
        <v>28</v>
      </c>
    </row>
    <row r="143" spans="1:8" ht="25.5">
      <c r="A143" s="45" t="s">
        <v>121</v>
      </c>
      <c r="B143" s="19" t="s">
        <v>87</v>
      </c>
      <c r="C143" s="19" t="s">
        <v>87</v>
      </c>
      <c r="D143" s="19" t="s">
        <v>87</v>
      </c>
      <c r="E143" s="19"/>
      <c r="F143" s="19"/>
      <c r="G143" s="19" t="s">
        <v>87</v>
      </c>
      <c r="H143" s="19" t="s">
        <v>87</v>
      </c>
    </row>
    <row r="144" spans="1:8">
      <c r="A144" s="48" t="s">
        <v>122</v>
      </c>
      <c r="B144" s="23">
        <v>17507</v>
      </c>
      <c r="C144" s="23">
        <v>12172</v>
      </c>
      <c r="D144" s="23">
        <v>318</v>
      </c>
      <c r="E144" s="23" t="s">
        <v>38</v>
      </c>
      <c r="F144" s="23" t="s">
        <v>38</v>
      </c>
      <c r="G144" s="23">
        <v>5017</v>
      </c>
      <c r="H144" s="23" t="s">
        <v>28</v>
      </c>
    </row>
    <row r="145" spans="1:8">
      <c r="A145" s="49" t="s">
        <v>123</v>
      </c>
      <c r="B145" s="23">
        <v>17507</v>
      </c>
      <c r="C145" s="23">
        <v>12172</v>
      </c>
      <c r="D145" s="23">
        <v>318</v>
      </c>
      <c r="E145" s="23" t="s">
        <v>38</v>
      </c>
      <c r="F145" s="23" t="s">
        <v>38</v>
      </c>
      <c r="G145" s="23">
        <v>5017</v>
      </c>
      <c r="H145" s="23" t="s">
        <v>28</v>
      </c>
    </row>
    <row r="146" spans="1:8">
      <c r="A146" s="50" t="s">
        <v>124</v>
      </c>
      <c r="B146" s="23">
        <v>6869</v>
      </c>
      <c r="C146" s="23">
        <v>4949</v>
      </c>
      <c r="D146" s="23">
        <v>106</v>
      </c>
      <c r="E146" s="23" t="s">
        <v>38</v>
      </c>
      <c r="F146" s="23" t="s">
        <v>38</v>
      </c>
      <c r="G146" s="23">
        <v>1814</v>
      </c>
      <c r="H146" s="23" t="s">
        <v>28</v>
      </c>
    </row>
    <row r="147" spans="1:8">
      <c r="A147" s="51" t="s">
        <v>125</v>
      </c>
      <c r="B147" s="23" t="s">
        <v>38</v>
      </c>
      <c r="C147" s="23">
        <v>12172</v>
      </c>
      <c r="D147" s="23" t="s">
        <v>38</v>
      </c>
      <c r="E147" s="23" t="s">
        <v>38</v>
      </c>
      <c r="F147" s="23" t="s">
        <v>38</v>
      </c>
      <c r="G147" s="23" t="s">
        <v>38</v>
      </c>
      <c r="H147" s="23" t="s">
        <v>28</v>
      </c>
    </row>
    <row r="148" spans="1:8">
      <c r="A148" s="52" t="s">
        <v>126</v>
      </c>
      <c r="B148" s="23" t="s">
        <v>38</v>
      </c>
      <c r="C148" s="23" t="s">
        <v>28</v>
      </c>
      <c r="D148" s="23" t="s">
        <v>28</v>
      </c>
      <c r="E148" s="23" t="s">
        <v>28</v>
      </c>
      <c r="F148" s="23" t="s">
        <v>28</v>
      </c>
      <c r="G148" s="23" t="s">
        <v>38</v>
      </c>
      <c r="H148" s="23" t="s">
        <v>28</v>
      </c>
    </row>
    <row r="149" spans="1:8">
      <c r="A149" s="53" t="s">
        <v>127</v>
      </c>
      <c r="B149" s="23" t="s">
        <v>28</v>
      </c>
      <c r="C149" s="23" t="s">
        <v>28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</row>
    <row r="150" spans="1:8">
      <c r="A150" s="54" t="s">
        <v>128</v>
      </c>
      <c r="B150" s="23">
        <v>1780</v>
      </c>
      <c r="C150" s="23" t="s">
        <v>38</v>
      </c>
      <c r="D150" s="23" t="s">
        <v>38</v>
      </c>
      <c r="E150" s="23" t="s">
        <v>28</v>
      </c>
      <c r="F150" s="23" t="s">
        <v>38</v>
      </c>
      <c r="G150" s="23">
        <v>798</v>
      </c>
      <c r="H150" s="23" t="s">
        <v>28</v>
      </c>
    </row>
    <row r="151" spans="1:8">
      <c r="A151" s="55" t="s">
        <v>129</v>
      </c>
      <c r="B151" s="23">
        <v>11190</v>
      </c>
      <c r="C151" s="23" t="s">
        <v>28</v>
      </c>
      <c r="D151" s="23">
        <v>333</v>
      </c>
      <c r="E151" s="23" t="s">
        <v>28</v>
      </c>
      <c r="F151" s="23">
        <v>333</v>
      </c>
      <c r="G151" s="23">
        <v>10857</v>
      </c>
      <c r="H151" s="23" t="s">
        <v>28</v>
      </c>
    </row>
    <row r="152" spans="1:8">
      <c r="A152" s="56" t="s">
        <v>130</v>
      </c>
      <c r="B152" s="23">
        <v>10875</v>
      </c>
      <c r="C152" s="23" t="s">
        <v>28</v>
      </c>
      <c r="D152" s="23">
        <v>333</v>
      </c>
      <c r="E152" s="23" t="s">
        <v>28</v>
      </c>
      <c r="F152" s="23">
        <v>333</v>
      </c>
      <c r="G152" s="23">
        <v>10542</v>
      </c>
      <c r="H152" s="23" t="s">
        <v>28</v>
      </c>
    </row>
    <row r="153" spans="1:8">
      <c r="A153" s="56" t="s">
        <v>131</v>
      </c>
      <c r="B153" s="23">
        <v>315</v>
      </c>
      <c r="C153" s="23" t="s">
        <v>28</v>
      </c>
      <c r="D153" s="23" t="s">
        <v>28</v>
      </c>
      <c r="E153" s="23" t="s">
        <v>28</v>
      </c>
      <c r="F153" s="23" t="s">
        <v>28</v>
      </c>
      <c r="G153" s="23">
        <v>315</v>
      </c>
      <c r="H153" s="23" t="s">
        <v>28</v>
      </c>
    </row>
    <row r="154" spans="1:8">
      <c r="A154" s="55" t="s">
        <v>132</v>
      </c>
      <c r="B154" s="23">
        <v>56923</v>
      </c>
      <c r="C154" s="23" t="s">
        <v>38</v>
      </c>
      <c r="D154" s="23" t="s">
        <v>28</v>
      </c>
      <c r="E154" s="23" t="s">
        <v>28</v>
      </c>
      <c r="F154" s="23" t="s">
        <v>28</v>
      </c>
      <c r="G154" s="23" t="s">
        <v>38</v>
      </c>
      <c r="H154" s="23" t="s">
        <v>28</v>
      </c>
    </row>
    <row r="155" spans="1:8">
      <c r="A155" s="51" t="s">
        <v>133</v>
      </c>
      <c r="B155" s="23">
        <v>56775</v>
      </c>
      <c r="C155" s="23" t="s">
        <v>38</v>
      </c>
      <c r="D155" s="23" t="s">
        <v>28</v>
      </c>
      <c r="E155" s="23" t="s">
        <v>28</v>
      </c>
      <c r="F155" s="23" t="s">
        <v>28</v>
      </c>
      <c r="G155" s="23" t="s">
        <v>38</v>
      </c>
      <c r="H155" s="23" t="s">
        <v>28</v>
      </c>
    </row>
    <row r="156" spans="1:8">
      <c r="A156" s="57" t="s">
        <v>33</v>
      </c>
      <c r="B156" s="22"/>
      <c r="C156" s="22"/>
      <c r="D156" s="22"/>
      <c r="E156" s="22"/>
      <c r="F156" s="22"/>
      <c r="G156" s="22"/>
      <c r="H156" s="22"/>
    </row>
    <row r="157" spans="1:8">
      <c r="A157" s="57" t="s">
        <v>134</v>
      </c>
      <c r="B157" s="23">
        <v>36622</v>
      </c>
      <c r="C157" s="23" t="s">
        <v>28</v>
      </c>
      <c r="D157" s="23" t="s">
        <v>28</v>
      </c>
      <c r="E157" s="23" t="s">
        <v>28</v>
      </c>
      <c r="F157" s="23" t="s">
        <v>28</v>
      </c>
      <c r="G157" s="23">
        <v>36622</v>
      </c>
      <c r="H157" s="23" t="s">
        <v>28</v>
      </c>
    </row>
    <row r="158" spans="1:8" ht="25.5">
      <c r="A158" s="58" t="s">
        <v>135</v>
      </c>
      <c r="B158" s="23">
        <v>20594</v>
      </c>
      <c r="C158" s="23" t="s">
        <v>28</v>
      </c>
      <c r="D158" s="23" t="s">
        <v>28</v>
      </c>
      <c r="E158" s="23" t="s">
        <v>28</v>
      </c>
      <c r="F158" s="23" t="s">
        <v>28</v>
      </c>
      <c r="G158" s="23">
        <v>20594</v>
      </c>
      <c r="H158" s="23" t="s">
        <v>28</v>
      </c>
    </row>
    <row r="159" spans="1:8">
      <c r="A159" s="59" t="s">
        <v>136</v>
      </c>
      <c r="B159" s="23">
        <v>25369</v>
      </c>
      <c r="C159" s="23" t="s">
        <v>28</v>
      </c>
      <c r="D159" s="23" t="s">
        <v>28</v>
      </c>
      <c r="E159" s="23" t="s">
        <v>28</v>
      </c>
      <c r="F159" s="23" t="s">
        <v>28</v>
      </c>
      <c r="G159" s="23">
        <v>25369</v>
      </c>
      <c r="H159" s="23" t="s">
        <v>28</v>
      </c>
    </row>
    <row r="160" spans="1:8">
      <c r="A160" s="60" t="s">
        <v>137</v>
      </c>
      <c r="B160" s="23">
        <v>11253</v>
      </c>
      <c r="C160" s="23" t="s">
        <v>28</v>
      </c>
      <c r="D160" s="23" t="s">
        <v>28</v>
      </c>
      <c r="E160" s="23" t="s">
        <v>28</v>
      </c>
      <c r="F160" s="23" t="s">
        <v>28</v>
      </c>
      <c r="G160" s="23">
        <v>11253</v>
      </c>
      <c r="H160" s="23" t="s">
        <v>28</v>
      </c>
    </row>
    <row r="161" spans="1:8">
      <c r="A161" s="61" t="s">
        <v>138</v>
      </c>
      <c r="B161" s="23">
        <v>10931</v>
      </c>
      <c r="C161" s="23" t="s">
        <v>38</v>
      </c>
      <c r="D161" s="23" t="s">
        <v>28</v>
      </c>
      <c r="E161" s="23" t="s">
        <v>28</v>
      </c>
      <c r="F161" s="23" t="s">
        <v>28</v>
      </c>
      <c r="G161" s="23" t="s">
        <v>38</v>
      </c>
      <c r="H161" s="23" t="s">
        <v>28</v>
      </c>
    </row>
    <row r="162" spans="1:8">
      <c r="A162" s="61" t="s">
        <v>139</v>
      </c>
      <c r="B162" s="23">
        <v>8804</v>
      </c>
      <c r="C162" s="23" t="s">
        <v>38</v>
      </c>
      <c r="D162" s="23" t="s">
        <v>28</v>
      </c>
      <c r="E162" s="23" t="s">
        <v>28</v>
      </c>
      <c r="F162" s="23" t="s">
        <v>28</v>
      </c>
      <c r="G162" s="23" t="s">
        <v>38</v>
      </c>
      <c r="H162" s="23" t="s">
        <v>28</v>
      </c>
    </row>
    <row r="163" spans="1:8">
      <c r="A163" s="61" t="s">
        <v>140</v>
      </c>
      <c r="B163" s="23">
        <v>336</v>
      </c>
      <c r="C163" s="23" t="s">
        <v>28</v>
      </c>
      <c r="D163" s="23" t="s">
        <v>28</v>
      </c>
      <c r="E163" s="23" t="s">
        <v>28</v>
      </c>
      <c r="F163" s="23" t="s">
        <v>28</v>
      </c>
      <c r="G163" s="23">
        <v>336</v>
      </c>
      <c r="H163" s="23" t="s">
        <v>28</v>
      </c>
    </row>
    <row r="164" spans="1:8">
      <c r="A164" s="61" t="s">
        <v>141</v>
      </c>
      <c r="B164" s="23">
        <v>82</v>
      </c>
      <c r="C164" s="23" t="s">
        <v>28</v>
      </c>
      <c r="D164" s="23" t="s">
        <v>28</v>
      </c>
      <c r="E164" s="23" t="s">
        <v>28</v>
      </c>
      <c r="F164" s="23" t="s">
        <v>28</v>
      </c>
      <c r="G164" s="23">
        <v>82</v>
      </c>
      <c r="H164" s="23" t="s">
        <v>28</v>
      </c>
    </row>
    <row r="165" spans="1:8">
      <c r="A165" s="51" t="s">
        <v>142</v>
      </c>
      <c r="B165" s="23">
        <v>148</v>
      </c>
      <c r="C165" s="23" t="s">
        <v>28</v>
      </c>
      <c r="D165" s="23" t="s">
        <v>28</v>
      </c>
      <c r="E165" s="23" t="s">
        <v>28</v>
      </c>
      <c r="F165" s="23" t="s">
        <v>28</v>
      </c>
      <c r="G165" s="23">
        <v>148</v>
      </c>
      <c r="H165" s="23" t="s">
        <v>28</v>
      </c>
    </row>
    <row r="166" spans="1:8">
      <c r="A166" s="62" t="s">
        <v>143</v>
      </c>
      <c r="B166" s="23">
        <v>148</v>
      </c>
      <c r="C166" s="23" t="s">
        <v>28</v>
      </c>
      <c r="D166" s="23" t="s">
        <v>28</v>
      </c>
      <c r="E166" s="23" t="s">
        <v>28</v>
      </c>
      <c r="F166" s="23" t="s">
        <v>28</v>
      </c>
      <c r="G166" s="23">
        <v>148</v>
      </c>
      <c r="H166" s="23" t="s">
        <v>28</v>
      </c>
    </row>
    <row r="167" spans="1:8">
      <c r="A167" s="62" t="s">
        <v>144</v>
      </c>
      <c r="B167" s="23" t="s">
        <v>28</v>
      </c>
      <c r="C167" s="23" t="s">
        <v>28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</row>
    <row r="168" spans="1:8">
      <c r="A168" s="62" t="s">
        <v>145</v>
      </c>
      <c r="B168" s="23" t="s">
        <v>28</v>
      </c>
      <c r="C168" s="23" t="s">
        <v>28</v>
      </c>
      <c r="D168" s="23" t="s">
        <v>28</v>
      </c>
      <c r="E168" s="23" t="s">
        <v>28</v>
      </c>
      <c r="F168" s="23" t="s">
        <v>28</v>
      </c>
      <c r="G168" s="23" t="s">
        <v>28</v>
      </c>
      <c r="H168" s="23" t="s">
        <v>28</v>
      </c>
    </row>
    <row r="169" spans="1:8">
      <c r="A169" s="63" t="s">
        <v>146</v>
      </c>
      <c r="B169" s="23">
        <v>1725</v>
      </c>
      <c r="C169" s="23">
        <v>949</v>
      </c>
      <c r="D169" s="23">
        <v>121</v>
      </c>
      <c r="E169" s="23" t="s">
        <v>38</v>
      </c>
      <c r="F169" s="23" t="s">
        <v>38</v>
      </c>
      <c r="G169" s="23">
        <v>655</v>
      </c>
      <c r="H169" s="23" t="s">
        <v>28</v>
      </c>
    </row>
    <row r="170" spans="1:8">
      <c r="A170" s="63" t="s">
        <v>147</v>
      </c>
      <c r="B170" s="23" t="s">
        <v>28</v>
      </c>
      <c r="C170" s="23" t="s">
        <v>28</v>
      </c>
      <c r="D170" s="23" t="s">
        <v>28</v>
      </c>
      <c r="E170" s="23" t="s">
        <v>28</v>
      </c>
      <c r="F170" s="23" t="s">
        <v>28</v>
      </c>
      <c r="G170" s="23" t="s">
        <v>28</v>
      </c>
      <c r="H170" s="23" t="s">
        <v>28</v>
      </c>
    </row>
    <row r="171" spans="1:8">
      <c r="A171" s="63" t="s">
        <v>148</v>
      </c>
      <c r="B171" s="23" t="s">
        <v>28</v>
      </c>
      <c r="C171" s="23" t="s">
        <v>28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</row>
    <row r="172" spans="1:8">
      <c r="A172" s="63" t="s">
        <v>149</v>
      </c>
      <c r="B172" s="23" t="s">
        <v>28</v>
      </c>
      <c r="C172" s="23" t="s">
        <v>28</v>
      </c>
      <c r="D172" s="23" t="s">
        <v>28</v>
      </c>
      <c r="E172" s="23" t="s">
        <v>28</v>
      </c>
      <c r="F172" s="23" t="s">
        <v>28</v>
      </c>
      <c r="G172" s="23" t="s">
        <v>28</v>
      </c>
      <c r="H172" s="23" t="s">
        <v>28</v>
      </c>
    </row>
    <row r="173" spans="1:8">
      <c r="A173" s="63" t="s">
        <v>150</v>
      </c>
      <c r="B173" s="23" t="s">
        <v>28</v>
      </c>
      <c r="C173" s="23" t="s">
        <v>28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</row>
    <row r="174" spans="1:8">
      <c r="A174" s="63" t="s">
        <v>151</v>
      </c>
      <c r="B174" s="23" t="s">
        <v>28</v>
      </c>
      <c r="C174" s="23" t="s">
        <v>28</v>
      </c>
      <c r="D174" s="23" t="s">
        <v>28</v>
      </c>
      <c r="E174" s="23" t="s">
        <v>28</v>
      </c>
      <c r="F174" s="23" t="s">
        <v>28</v>
      </c>
      <c r="G174" s="23" t="s">
        <v>28</v>
      </c>
      <c r="H174" s="23" t="s">
        <v>28</v>
      </c>
    </row>
    <row r="175" spans="1:8">
      <c r="A175" s="63" t="s">
        <v>152</v>
      </c>
      <c r="B175" s="23" t="s">
        <v>28</v>
      </c>
      <c r="C175" s="23" t="s">
        <v>28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</row>
    <row r="176" spans="1:8">
      <c r="A176" s="64" t="s">
        <v>153</v>
      </c>
      <c r="B176" s="23">
        <v>4503</v>
      </c>
      <c r="C176" s="23" t="s">
        <v>28</v>
      </c>
      <c r="D176" s="23" t="s">
        <v>38</v>
      </c>
      <c r="E176" s="23" t="s">
        <v>28</v>
      </c>
      <c r="F176" s="23" t="s">
        <v>38</v>
      </c>
      <c r="G176" s="23" t="s">
        <v>38</v>
      </c>
      <c r="H176" s="23" t="s">
        <v>28</v>
      </c>
    </row>
    <row r="177" spans="1:8">
      <c r="A177" s="65" t="s">
        <v>154</v>
      </c>
      <c r="B177" s="22"/>
      <c r="C177" s="22" t="s">
        <v>87</v>
      </c>
      <c r="D177" s="22" t="s">
        <v>87</v>
      </c>
      <c r="E177" s="22"/>
      <c r="F177" s="22"/>
      <c r="G177" s="22" t="s">
        <v>87</v>
      </c>
      <c r="H177" s="22" t="s">
        <v>87</v>
      </c>
    </row>
    <row r="178" spans="1:8">
      <c r="A178" s="66" t="s">
        <v>155</v>
      </c>
      <c r="B178" s="23" t="s">
        <v>28</v>
      </c>
      <c r="C178" s="23" t="s">
        <v>28</v>
      </c>
      <c r="D178" s="23" t="s">
        <v>28</v>
      </c>
      <c r="E178" s="23" t="s">
        <v>28</v>
      </c>
      <c r="F178" s="23" t="s">
        <v>28</v>
      </c>
      <c r="G178" s="23" t="s">
        <v>28</v>
      </c>
      <c r="H178" s="23" t="s">
        <v>28</v>
      </c>
    </row>
    <row r="179" spans="1:8">
      <c r="A179" s="51" t="s">
        <v>156</v>
      </c>
      <c r="B179" s="23" t="s">
        <v>28</v>
      </c>
      <c r="C179" s="23" t="s">
        <v>28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</row>
    <row r="180" spans="1:8">
      <c r="A180" s="51" t="s">
        <v>157</v>
      </c>
      <c r="B180" s="23" t="s">
        <v>28</v>
      </c>
      <c r="C180" s="23" t="s">
        <v>28</v>
      </c>
      <c r="D180" s="23" t="s">
        <v>28</v>
      </c>
      <c r="E180" s="23" t="s">
        <v>28</v>
      </c>
      <c r="F180" s="23" t="s">
        <v>28</v>
      </c>
      <c r="G180" s="23" t="s">
        <v>28</v>
      </c>
      <c r="H180" s="23" t="s">
        <v>28</v>
      </c>
    </row>
    <row r="181" spans="1:8">
      <c r="A181" s="51" t="s">
        <v>158</v>
      </c>
      <c r="B181" s="23" t="s">
        <v>28</v>
      </c>
      <c r="C181" s="23" t="s">
        <v>28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</row>
    <row r="182" spans="1:8">
      <c r="A182" s="51" t="s">
        <v>159</v>
      </c>
      <c r="B182" s="23" t="s">
        <v>28</v>
      </c>
      <c r="C182" s="23" t="s">
        <v>28</v>
      </c>
      <c r="D182" s="23" t="s">
        <v>28</v>
      </c>
      <c r="E182" s="23" t="s">
        <v>28</v>
      </c>
      <c r="F182" s="23" t="s">
        <v>28</v>
      </c>
      <c r="G182" s="23" t="s">
        <v>28</v>
      </c>
      <c r="H182" s="23" t="s">
        <v>28</v>
      </c>
    </row>
    <row r="183" spans="1:8">
      <c r="A183" s="67" t="s">
        <v>160</v>
      </c>
      <c r="B183" s="23">
        <v>78</v>
      </c>
      <c r="C183" s="23" t="s">
        <v>28</v>
      </c>
      <c r="D183" s="23" t="s">
        <v>28</v>
      </c>
      <c r="E183" s="23" t="s">
        <v>28</v>
      </c>
      <c r="F183" s="23" t="s">
        <v>28</v>
      </c>
      <c r="G183" s="23">
        <v>78</v>
      </c>
      <c r="H183" s="23" t="s">
        <v>28</v>
      </c>
    </row>
    <row r="184" spans="1:8">
      <c r="A184" s="68" t="s">
        <v>161</v>
      </c>
      <c r="B184" s="19"/>
      <c r="C184" s="19" t="s">
        <v>87</v>
      </c>
      <c r="D184" s="19" t="s">
        <v>87</v>
      </c>
      <c r="E184" s="19"/>
      <c r="F184" s="19"/>
      <c r="G184" s="19" t="s">
        <v>87</v>
      </c>
      <c r="H184" s="19" t="s">
        <v>87</v>
      </c>
    </row>
    <row r="185" spans="1:8">
      <c r="A185" s="69" t="s">
        <v>162</v>
      </c>
      <c r="B185" s="23">
        <v>933</v>
      </c>
      <c r="C185" s="23">
        <v>310</v>
      </c>
      <c r="D185" s="23">
        <v>85</v>
      </c>
      <c r="E185" s="23">
        <v>52</v>
      </c>
      <c r="F185" s="23">
        <v>33</v>
      </c>
      <c r="G185" s="23">
        <v>538</v>
      </c>
      <c r="H185" s="22" t="s">
        <v>23</v>
      </c>
    </row>
    <row r="186" spans="1:8">
      <c r="A186" s="70" t="s">
        <v>163</v>
      </c>
      <c r="B186" s="22"/>
      <c r="C186" s="22" t="s">
        <v>87</v>
      </c>
      <c r="D186" s="22" t="s">
        <v>87</v>
      </c>
      <c r="E186" s="22"/>
      <c r="F186" s="22"/>
      <c r="G186" s="22" t="s">
        <v>87</v>
      </c>
      <c r="H186" s="22" t="s">
        <v>87</v>
      </c>
    </row>
    <row r="187" spans="1:8">
      <c r="A187" s="71" t="s">
        <v>164</v>
      </c>
      <c r="B187" s="23">
        <v>108</v>
      </c>
      <c r="C187" s="23">
        <v>71</v>
      </c>
      <c r="D187" s="23">
        <v>37</v>
      </c>
      <c r="E187" s="23">
        <v>25</v>
      </c>
      <c r="F187" s="23">
        <v>12</v>
      </c>
      <c r="G187" s="22" t="s">
        <v>23</v>
      </c>
      <c r="H187" s="22" t="s">
        <v>23</v>
      </c>
    </row>
    <row r="188" spans="1:8">
      <c r="A188" s="72" t="s">
        <v>165</v>
      </c>
      <c r="B188" s="23" t="s">
        <v>28</v>
      </c>
      <c r="C188" s="23" t="s">
        <v>28</v>
      </c>
      <c r="D188" s="23" t="s">
        <v>28</v>
      </c>
      <c r="E188" s="23" t="s">
        <v>28</v>
      </c>
      <c r="F188" s="23" t="s">
        <v>28</v>
      </c>
      <c r="G188" s="22" t="s">
        <v>23</v>
      </c>
      <c r="H188" s="22" t="s">
        <v>23</v>
      </c>
    </row>
    <row r="189" spans="1:8">
      <c r="A189" s="73" t="s">
        <v>166</v>
      </c>
      <c r="B189" s="23" t="s">
        <v>28</v>
      </c>
      <c r="C189" s="23" t="s">
        <v>28</v>
      </c>
      <c r="D189" s="23" t="s">
        <v>28</v>
      </c>
      <c r="E189" s="23" t="s">
        <v>28</v>
      </c>
      <c r="F189" s="23" t="s">
        <v>28</v>
      </c>
      <c r="G189" s="22" t="s">
        <v>23</v>
      </c>
      <c r="H189" s="22" t="s">
        <v>23</v>
      </c>
    </row>
    <row r="190" spans="1:8">
      <c r="A190" s="74" t="s">
        <v>167</v>
      </c>
      <c r="B190" s="23" t="s">
        <v>28</v>
      </c>
      <c r="C190" s="23" t="s">
        <v>28</v>
      </c>
      <c r="D190" s="23" t="s">
        <v>28</v>
      </c>
      <c r="E190" s="23" t="s">
        <v>28</v>
      </c>
      <c r="F190" s="23" t="s">
        <v>28</v>
      </c>
      <c r="G190" s="22" t="s">
        <v>23</v>
      </c>
      <c r="H190" s="22" t="s">
        <v>23</v>
      </c>
    </row>
    <row r="191" spans="1:8">
      <c r="A191" s="74" t="s">
        <v>168</v>
      </c>
      <c r="B191" s="23">
        <v>26</v>
      </c>
      <c r="C191" s="23" t="s">
        <v>38</v>
      </c>
      <c r="D191" s="23" t="s">
        <v>38</v>
      </c>
      <c r="E191" s="23" t="s">
        <v>28</v>
      </c>
      <c r="F191" s="23" t="s">
        <v>38</v>
      </c>
      <c r="G191" s="22" t="s">
        <v>23</v>
      </c>
      <c r="H191" s="22" t="s">
        <v>23</v>
      </c>
    </row>
    <row r="192" spans="1:8" ht="30">
      <c r="A192" s="36" t="s">
        <v>169</v>
      </c>
      <c r="B192" s="23" t="s">
        <v>28</v>
      </c>
      <c r="C192" s="23" t="s">
        <v>28</v>
      </c>
      <c r="D192" s="23" t="s">
        <v>28</v>
      </c>
      <c r="E192" s="23" t="s">
        <v>28</v>
      </c>
      <c r="F192" s="23" t="s">
        <v>28</v>
      </c>
      <c r="G192" s="22" t="s">
        <v>23</v>
      </c>
      <c r="H192" s="22" t="s">
        <v>23</v>
      </c>
    </row>
    <row r="193" spans="1:8">
      <c r="A193" s="36" t="s">
        <v>170</v>
      </c>
      <c r="B193" s="23">
        <v>145</v>
      </c>
      <c r="C193" s="23">
        <v>84</v>
      </c>
      <c r="D193" s="23" t="s">
        <v>28</v>
      </c>
      <c r="E193" s="23" t="s">
        <v>28</v>
      </c>
      <c r="F193" s="23" t="s">
        <v>28</v>
      </c>
      <c r="G193" s="23">
        <v>61</v>
      </c>
      <c r="H193" s="22" t="s">
        <v>23</v>
      </c>
    </row>
    <row r="194" spans="1:8">
      <c r="A194" s="60" t="s">
        <v>171</v>
      </c>
      <c r="B194" s="23">
        <v>316</v>
      </c>
      <c r="C194" s="23">
        <v>125</v>
      </c>
      <c r="D194" s="23">
        <v>30</v>
      </c>
      <c r="E194" s="23">
        <v>22</v>
      </c>
      <c r="F194" s="23">
        <v>8</v>
      </c>
      <c r="G194" s="23">
        <v>161</v>
      </c>
      <c r="H194" s="22" t="s">
        <v>23</v>
      </c>
    </row>
    <row r="195" spans="1:8">
      <c r="A195" s="60" t="s">
        <v>172</v>
      </c>
      <c r="B195" s="23">
        <v>2763</v>
      </c>
      <c r="C195" s="23" t="s">
        <v>28</v>
      </c>
      <c r="D195" s="23" t="s">
        <v>28</v>
      </c>
      <c r="E195" s="23" t="s">
        <v>28</v>
      </c>
      <c r="F195" s="23" t="s">
        <v>28</v>
      </c>
      <c r="G195" s="23">
        <v>2763</v>
      </c>
      <c r="H195" s="22" t="s">
        <v>23</v>
      </c>
    </row>
    <row r="196" spans="1:8">
      <c r="A196" s="75" t="s">
        <v>173</v>
      </c>
      <c r="B196" s="23">
        <v>566</v>
      </c>
      <c r="C196" s="23" t="s">
        <v>28</v>
      </c>
      <c r="D196" s="23" t="s">
        <v>28</v>
      </c>
      <c r="E196" s="23" t="s">
        <v>28</v>
      </c>
      <c r="F196" s="23" t="s">
        <v>28</v>
      </c>
      <c r="G196" s="23">
        <v>566</v>
      </c>
      <c r="H196" s="22" t="s">
        <v>23</v>
      </c>
    </row>
    <row r="197" spans="1:8">
      <c r="A197" s="76" t="s">
        <v>174</v>
      </c>
      <c r="B197" s="23">
        <v>126</v>
      </c>
      <c r="C197" s="23">
        <v>92</v>
      </c>
      <c r="D197" s="23">
        <v>34</v>
      </c>
      <c r="E197" s="23">
        <v>25</v>
      </c>
      <c r="F197" s="23">
        <v>9</v>
      </c>
      <c r="G197" s="22" t="s">
        <v>23</v>
      </c>
      <c r="H197" s="22" t="s">
        <v>23</v>
      </c>
    </row>
    <row r="198" spans="1:8">
      <c r="A198" s="76" t="s">
        <v>175</v>
      </c>
      <c r="B198" s="23">
        <v>93</v>
      </c>
      <c r="C198" s="23">
        <v>73</v>
      </c>
      <c r="D198" s="23">
        <v>20</v>
      </c>
      <c r="E198" s="23">
        <v>10</v>
      </c>
      <c r="F198" s="23">
        <v>10</v>
      </c>
      <c r="G198" s="22" t="s">
        <v>23</v>
      </c>
      <c r="H198" s="22" t="s">
        <v>23</v>
      </c>
    </row>
    <row r="199" spans="1:8">
      <c r="A199" s="77" t="s">
        <v>176</v>
      </c>
      <c r="B199" s="23">
        <v>286</v>
      </c>
      <c r="C199" s="23">
        <v>210</v>
      </c>
      <c r="D199" s="23">
        <v>76</v>
      </c>
      <c r="E199" s="23">
        <v>44</v>
      </c>
      <c r="F199" s="23">
        <v>32</v>
      </c>
      <c r="G199" s="22" t="s">
        <v>23</v>
      </c>
      <c r="H199" s="22" t="s">
        <v>23</v>
      </c>
    </row>
    <row r="200" spans="1:8" ht="38.25">
      <c r="A200" s="78" t="s">
        <v>177</v>
      </c>
      <c r="B200" s="19" t="s">
        <v>87</v>
      </c>
      <c r="C200" s="19" t="s">
        <v>87</v>
      </c>
      <c r="D200" s="19" t="s">
        <v>87</v>
      </c>
      <c r="E200" s="19" t="s">
        <v>87</v>
      </c>
      <c r="F200" s="19" t="s">
        <v>87</v>
      </c>
      <c r="G200" s="19" t="s">
        <v>87</v>
      </c>
      <c r="H200" s="19" t="s">
        <v>87</v>
      </c>
    </row>
    <row r="201" spans="1:8">
      <c r="A201" s="79" t="s">
        <v>178</v>
      </c>
      <c r="B201" s="25" t="s">
        <v>23</v>
      </c>
      <c r="C201" s="26">
        <v>237</v>
      </c>
      <c r="D201" s="26">
        <v>245.8</v>
      </c>
      <c r="E201" s="26">
        <v>293.7</v>
      </c>
      <c r="F201" s="26">
        <v>170.4</v>
      </c>
      <c r="G201" s="25" t="s">
        <v>23</v>
      </c>
      <c r="H201" s="25" t="s">
        <v>23</v>
      </c>
    </row>
    <row r="202" spans="1:8" ht="25.5">
      <c r="A202" s="80" t="s">
        <v>179</v>
      </c>
      <c r="B202" s="22" t="s">
        <v>87</v>
      </c>
      <c r="C202" s="22" t="s">
        <v>87</v>
      </c>
      <c r="D202" s="22" t="s">
        <v>87</v>
      </c>
      <c r="E202" s="22" t="s">
        <v>87</v>
      </c>
      <c r="F202" s="22" t="s">
        <v>87</v>
      </c>
      <c r="G202" s="22" t="s">
        <v>87</v>
      </c>
      <c r="H202" s="22" t="s">
        <v>87</v>
      </c>
    </row>
    <row r="203" spans="1:8">
      <c r="A203" s="81" t="s">
        <v>180</v>
      </c>
      <c r="B203" s="25" t="s">
        <v>23</v>
      </c>
      <c r="C203" s="26">
        <v>478.7</v>
      </c>
      <c r="D203" s="26">
        <v>379.4</v>
      </c>
      <c r="E203" s="26">
        <v>465.5</v>
      </c>
      <c r="F203" s="26">
        <v>200</v>
      </c>
      <c r="G203" s="25" t="s">
        <v>23</v>
      </c>
      <c r="H203" s="25" t="s">
        <v>23</v>
      </c>
    </row>
    <row r="204" spans="1:8">
      <c r="A204" s="60" t="s">
        <v>181</v>
      </c>
      <c r="B204" s="25" t="s">
        <v>23</v>
      </c>
      <c r="C204" s="26" t="s">
        <v>28</v>
      </c>
      <c r="D204" s="26" t="s">
        <v>28</v>
      </c>
      <c r="E204" s="26" t="s">
        <v>28</v>
      </c>
      <c r="F204" s="26" t="s">
        <v>28</v>
      </c>
      <c r="G204" s="25" t="s">
        <v>23</v>
      </c>
      <c r="H204" s="25" t="s">
        <v>23</v>
      </c>
    </row>
    <row r="205" spans="1:8">
      <c r="A205" s="60" t="s">
        <v>182</v>
      </c>
      <c r="B205" s="25" t="s">
        <v>23</v>
      </c>
      <c r="C205" s="26" t="s">
        <v>28</v>
      </c>
      <c r="D205" s="26" t="s">
        <v>28</v>
      </c>
      <c r="E205" s="26" t="s">
        <v>28</v>
      </c>
      <c r="F205" s="26" t="s">
        <v>28</v>
      </c>
      <c r="G205" s="25" t="s">
        <v>23</v>
      </c>
      <c r="H205" s="25" t="s">
        <v>23</v>
      </c>
    </row>
    <row r="206" spans="1:8">
      <c r="A206" s="60" t="s">
        <v>183</v>
      </c>
      <c r="B206" s="25" t="s">
        <v>23</v>
      </c>
      <c r="C206" s="26" t="s">
        <v>28</v>
      </c>
      <c r="D206" s="26" t="s">
        <v>28</v>
      </c>
      <c r="E206" s="26" t="s">
        <v>28</v>
      </c>
      <c r="F206" s="26" t="s">
        <v>28</v>
      </c>
      <c r="G206" s="25" t="s">
        <v>23</v>
      </c>
      <c r="H206" s="25" t="s">
        <v>23</v>
      </c>
    </row>
    <row r="207" spans="1:8">
      <c r="A207" s="60" t="s">
        <v>184</v>
      </c>
      <c r="B207" s="25" t="s">
        <v>23</v>
      </c>
      <c r="C207" s="26" t="s">
        <v>28</v>
      </c>
      <c r="D207" s="26" t="s">
        <v>28</v>
      </c>
      <c r="E207" s="26" t="s">
        <v>28</v>
      </c>
      <c r="F207" s="26" t="s">
        <v>28</v>
      </c>
      <c r="G207" s="25" t="s">
        <v>23</v>
      </c>
      <c r="H207" s="25" t="s">
        <v>23</v>
      </c>
    </row>
    <row r="208" spans="1:8">
      <c r="A208" s="82" t="s">
        <v>185</v>
      </c>
      <c r="B208" s="19" t="s">
        <v>87</v>
      </c>
      <c r="C208" s="19" t="s">
        <v>87</v>
      </c>
      <c r="D208" s="19" t="s">
        <v>87</v>
      </c>
      <c r="E208" s="19"/>
      <c r="F208" s="19"/>
      <c r="G208" s="19" t="s">
        <v>87</v>
      </c>
      <c r="H208" s="19" t="s">
        <v>87</v>
      </c>
    </row>
    <row r="209" spans="1:783 1034:1807 2058:2831 3082:3855 4106:4879 5130:5903 6154:6927 7178:7951 8202:8975 9226:9999 10250:11023 11274:12047 12298:13071 13322:14095 14346:15119 15370:16143">
      <c r="A209" s="83" t="s">
        <v>186</v>
      </c>
      <c r="B209" s="22" t="s">
        <v>23</v>
      </c>
      <c r="C209" s="23">
        <v>77</v>
      </c>
      <c r="D209" s="23">
        <v>3</v>
      </c>
      <c r="E209" s="23">
        <v>5</v>
      </c>
      <c r="F209" s="23">
        <v>2</v>
      </c>
      <c r="G209" s="22" t="s">
        <v>23</v>
      </c>
      <c r="H209" s="22" t="s">
        <v>23</v>
      </c>
    </row>
    <row r="210" spans="1:783 1034:1807 2058:2831 3082:3855 4106:4879 5130:5903 6154:6927 7178:7951 8202:8975 9226:9999 10250:11023 11274:12047 12298:13071 13322:14095 14346:15119 15370:16143">
      <c r="A210" s="84" t="s">
        <v>187</v>
      </c>
      <c r="B210" s="25" t="s">
        <v>23</v>
      </c>
      <c r="C210" s="26">
        <v>13354.9</v>
      </c>
      <c r="D210" s="26">
        <v>318.5</v>
      </c>
      <c r="E210" s="26">
        <v>290.2</v>
      </c>
      <c r="F210" s="26">
        <v>392.3</v>
      </c>
      <c r="G210" s="26" t="s">
        <v>38</v>
      </c>
      <c r="H210" s="26" t="s">
        <v>38</v>
      </c>
    </row>
    <row r="211" spans="1:783 1034:1807 2058:2831 3082:3855 4106:4879 5130:5903 6154:6927 7178:7951 8202:8975 9226:9999 10250:11023 11274:12047 12298:13071 13322:14095 14346:15119 15370:16143">
      <c r="A211" s="84" t="s">
        <v>188</v>
      </c>
      <c r="B211" s="25" t="s">
        <v>23</v>
      </c>
      <c r="C211" s="26">
        <v>10533</v>
      </c>
      <c r="D211" s="26">
        <v>318.10000000000002</v>
      </c>
      <c r="E211" s="26">
        <v>289.8</v>
      </c>
      <c r="F211" s="26">
        <v>391.8</v>
      </c>
      <c r="G211" s="26">
        <v>0.9</v>
      </c>
      <c r="H211" s="26">
        <v>15.1</v>
      </c>
    </row>
    <row r="212" spans="1:783 1034:1807 2058:2831 3082:3855 4106:4879 5130:5903 6154:6927 7178:7951 8202:8975 9226:9999 10250:11023 11274:12047 12298:13071 13322:14095 14346:15119 15370:16143" ht="27">
      <c r="A212" s="85" t="s">
        <v>189</v>
      </c>
      <c r="B212" s="25" t="s">
        <v>23</v>
      </c>
      <c r="C212" s="26">
        <v>4301.3</v>
      </c>
      <c r="D212" s="26">
        <v>1061.2</v>
      </c>
      <c r="E212" s="26">
        <v>912.1</v>
      </c>
      <c r="F212" s="26">
        <v>1707.3</v>
      </c>
      <c r="G212" s="26">
        <v>0.1</v>
      </c>
      <c r="H212" s="26">
        <v>6.3</v>
      </c>
    </row>
    <row r="213" spans="1:783 1034:1807 2058:2831 3082:3855 4106:4879 5130:5903 6154:6927 7178:7951 8202:8975 9226:9999 10250:11023 11274:12047 12298:13071 13322:14095 14346:15119 15370:16143" ht="27">
      <c r="A213" s="85" t="s">
        <v>190</v>
      </c>
      <c r="B213" s="22" t="s">
        <v>23</v>
      </c>
      <c r="C213" s="22"/>
      <c r="D213" s="22"/>
      <c r="E213" s="22"/>
      <c r="F213" s="22"/>
      <c r="G213" s="22"/>
      <c r="H213" s="22"/>
    </row>
    <row r="214" spans="1:783 1034:1807 2058:2831 3082:3855 4106:4879 5130:5903 6154:6927 7178:7951 8202:8975 9226:9999 10250:11023 11274:12047 12298:13071 13322:14095 14346:15119 15370:16143">
      <c r="A214" s="84" t="s">
        <v>191</v>
      </c>
      <c r="B214" s="22" t="s">
        <v>23</v>
      </c>
      <c r="C214" s="23">
        <v>1217</v>
      </c>
      <c r="D214" s="23">
        <v>20</v>
      </c>
      <c r="E214" s="23" t="s">
        <v>38</v>
      </c>
      <c r="F214" s="23" t="s">
        <v>38</v>
      </c>
      <c r="G214" s="23">
        <v>4</v>
      </c>
      <c r="H214" s="23" t="s">
        <v>28</v>
      </c>
    </row>
    <row r="215" spans="1:783 1034:1807 2058:2831 3082:3855 4106:4879 5130:5903 6154:6927 7178:7951 8202:8975 9226:9999 10250:11023 11274:12047 12298:13071 13322:14095 14346:15119 15370:16143">
      <c r="A215" s="84" t="s">
        <v>192</v>
      </c>
      <c r="B215" s="22" t="s">
        <v>23</v>
      </c>
      <c r="C215" s="23">
        <v>495</v>
      </c>
      <c r="D215" s="23">
        <v>8</v>
      </c>
      <c r="E215" s="23" t="s">
        <v>38</v>
      </c>
      <c r="F215" s="23" t="s">
        <v>38</v>
      </c>
      <c r="G215" s="23">
        <v>2</v>
      </c>
      <c r="H215" s="23" t="s">
        <v>28</v>
      </c>
    </row>
    <row r="216" spans="1:783 1034:1807 2058:2831 3082:3855 4106:4879 5130:5903 6154:6927 7178:7951 8202:8975 9226:9999 10250:11023 11274:12047 12298:13071 13322:14095 14346:15119 15370:16143">
      <c r="A216" s="84" t="s">
        <v>193</v>
      </c>
      <c r="B216" s="22" t="s">
        <v>23</v>
      </c>
      <c r="C216" s="23" t="s">
        <v>38</v>
      </c>
      <c r="D216" s="23" t="s">
        <v>38</v>
      </c>
      <c r="E216" s="23" t="s">
        <v>28</v>
      </c>
      <c r="F216" s="23" t="s">
        <v>38</v>
      </c>
      <c r="G216" s="23">
        <v>2</v>
      </c>
      <c r="H216" s="23" t="s">
        <v>28</v>
      </c>
    </row>
    <row r="217" spans="1:783 1034:1807 2058:2831 3082:3855 4106:4879 5130:5903 6154:6927 7178:7951 8202:8975 9226:9999 10250:11023 11274:12047 12298:13071 13322:14095 14346:15119 15370:16143">
      <c r="A217" s="86" t="s">
        <v>194</v>
      </c>
      <c r="B217" s="22" t="s">
        <v>23</v>
      </c>
      <c r="C217" s="23" t="s">
        <v>38</v>
      </c>
      <c r="D217" s="23" t="s">
        <v>28</v>
      </c>
      <c r="E217" s="23" t="s">
        <v>28</v>
      </c>
      <c r="F217" s="23" t="s">
        <v>28</v>
      </c>
      <c r="G217" s="23" t="s">
        <v>38</v>
      </c>
      <c r="H217" s="23" t="s">
        <v>28</v>
      </c>
    </row>
    <row r="218" spans="1:783 1034:1807 2058:2831 3082:3855 4106:4879 5130:5903 6154:6927 7178:7951 8202:8975 9226:9999 10250:11023 11274:12047 12298:13071 13322:14095 14346:15119 15370:16143" ht="15" customHeight="1">
      <c r="A218" s="104" t="s">
        <v>195</v>
      </c>
      <c r="B218" s="104"/>
      <c r="C218" s="104"/>
      <c r="D218" s="104"/>
      <c r="E218" s="104"/>
      <c r="F218" s="104"/>
      <c r="G218" s="104"/>
      <c r="H218" s="104"/>
      <c r="I218" s="101"/>
      <c r="J218" s="101"/>
      <c r="K218" s="101"/>
      <c r="L218" s="101"/>
      <c r="M218" s="101"/>
      <c r="N218" s="101"/>
      <c r="O218" s="101"/>
      <c r="JF218" s="4"/>
      <c r="JG218" s="4"/>
      <c r="JH218" s="4"/>
      <c r="JI218" s="4"/>
      <c r="JJ218" s="4"/>
      <c r="JK218" s="4"/>
      <c r="TB218" s="4"/>
      <c r="TC218" s="4"/>
      <c r="TD218" s="4"/>
      <c r="TE218" s="4"/>
      <c r="TF218" s="4"/>
      <c r="TG218" s="4"/>
      <c r="ACX218" s="4"/>
      <c r="ACY218" s="4"/>
      <c r="ACZ218" s="4"/>
      <c r="ADA218" s="4"/>
      <c r="ADB218" s="4"/>
      <c r="ADC218" s="4"/>
      <c r="AMT218" s="4"/>
      <c r="AMU218" s="4"/>
      <c r="AMV218" s="4"/>
      <c r="AMW218" s="4"/>
      <c r="AMX218" s="4"/>
      <c r="AMY218" s="4"/>
      <c r="AWP218" s="4"/>
      <c r="AWQ218" s="4"/>
      <c r="AWR218" s="4"/>
      <c r="AWS218" s="4"/>
      <c r="AWT218" s="4"/>
      <c r="AWU218" s="4"/>
      <c r="BGL218" s="4"/>
      <c r="BGM218" s="4"/>
      <c r="BGN218" s="4"/>
      <c r="BGO218" s="4"/>
      <c r="BGP218" s="4"/>
      <c r="BGQ218" s="4"/>
      <c r="BQH218" s="4"/>
      <c r="BQI218" s="4"/>
      <c r="BQJ218" s="4"/>
      <c r="BQK218" s="4"/>
      <c r="BQL218" s="4"/>
      <c r="BQM218" s="4"/>
      <c r="CAD218" s="4"/>
      <c r="CAE218" s="4"/>
      <c r="CAF218" s="4"/>
      <c r="CAG218" s="4"/>
      <c r="CAH218" s="4"/>
      <c r="CAI218" s="4"/>
      <c r="CJZ218" s="4"/>
      <c r="CKA218" s="4"/>
      <c r="CKB218" s="4"/>
      <c r="CKC218" s="4"/>
      <c r="CKD218" s="4"/>
      <c r="CKE218" s="4"/>
      <c r="CTV218" s="4"/>
      <c r="CTW218" s="4"/>
      <c r="CTX218" s="4"/>
      <c r="CTY218" s="4"/>
      <c r="CTZ218" s="4"/>
      <c r="CUA218" s="4"/>
      <c r="DDR218" s="4"/>
      <c r="DDS218" s="4"/>
      <c r="DDT218" s="4"/>
      <c r="DDU218" s="4"/>
      <c r="DDV218" s="4"/>
      <c r="DDW218" s="4"/>
      <c r="DNN218" s="4"/>
      <c r="DNO218" s="4"/>
      <c r="DNP218" s="4"/>
      <c r="DNQ218" s="4"/>
      <c r="DNR218" s="4"/>
      <c r="DNS218" s="4"/>
      <c r="DXJ218" s="4"/>
      <c r="DXK218" s="4"/>
      <c r="DXL218" s="4"/>
      <c r="DXM218" s="4"/>
      <c r="DXN218" s="4"/>
      <c r="DXO218" s="4"/>
      <c r="EHF218" s="4"/>
      <c r="EHG218" s="4"/>
      <c r="EHH218" s="4"/>
      <c r="EHI218" s="4"/>
      <c r="EHJ218" s="4"/>
      <c r="EHK218" s="4"/>
      <c r="ERB218" s="4"/>
      <c r="ERC218" s="4"/>
      <c r="ERD218" s="4"/>
      <c r="ERE218" s="4"/>
      <c r="ERF218" s="4"/>
      <c r="ERG218" s="4"/>
      <c r="FAX218" s="4"/>
      <c r="FAY218" s="4"/>
      <c r="FAZ218" s="4"/>
      <c r="FBA218" s="4"/>
      <c r="FBB218" s="4"/>
      <c r="FBC218" s="4"/>
      <c r="FKT218" s="4"/>
      <c r="FKU218" s="4"/>
      <c r="FKV218" s="4"/>
      <c r="FKW218" s="4"/>
      <c r="FKX218" s="4"/>
      <c r="FKY218" s="4"/>
      <c r="FUP218" s="4"/>
      <c r="FUQ218" s="4"/>
      <c r="FUR218" s="4"/>
      <c r="FUS218" s="4"/>
      <c r="FUT218" s="4"/>
      <c r="FUU218" s="4"/>
      <c r="GEL218" s="4"/>
      <c r="GEM218" s="4"/>
      <c r="GEN218" s="4"/>
      <c r="GEO218" s="4"/>
      <c r="GEP218" s="4"/>
      <c r="GEQ218" s="4"/>
      <c r="GOH218" s="4"/>
      <c r="GOI218" s="4"/>
      <c r="GOJ218" s="4"/>
      <c r="GOK218" s="4"/>
      <c r="GOL218" s="4"/>
      <c r="GOM218" s="4"/>
      <c r="GYD218" s="4"/>
      <c r="GYE218" s="4"/>
      <c r="GYF218" s="4"/>
      <c r="GYG218" s="4"/>
      <c r="GYH218" s="4"/>
      <c r="GYI218" s="4"/>
      <c r="HHZ218" s="4"/>
      <c r="HIA218" s="4"/>
      <c r="HIB218" s="4"/>
      <c r="HIC218" s="4"/>
      <c r="HID218" s="4"/>
      <c r="HIE218" s="4"/>
      <c r="HRV218" s="4"/>
      <c r="HRW218" s="4"/>
      <c r="HRX218" s="4"/>
      <c r="HRY218" s="4"/>
      <c r="HRZ218" s="4"/>
      <c r="HSA218" s="4"/>
      <c r="IBR218" s="4"/>
      <c r="IBS218" s="4"/>
      <c r="IBT218" s="4"/>
      <c r="IBU218" s="4"/>
      <c r="IBV218" s="4"/>
      <c r="IBW218" s="4"/>
      <c r="ILN218" s="4"/>
      <c r="ILO218" s="4"/>
      <c r="ILP218" s="4"/>
      <c r="ILQ218" s="4"/>
      <c r="ILR218" s="4"/>
      <c r="ILS218" s="4"/>
      <c r="IVJ218" s="4"/>
      <c r="IVK218" s="4"/>
      <c r="IVL218" s="4"/>
      <c r="IVM218" s="4"/>
      <c r="IVN218" s="4"/>
      <c r="IVO218" s="4"/>
      <c r="JFF218" s="4"/>
      <c r="JFG218" s="4"/>
      <c r="JFH218" s="4"/>
      <c r="JFI218" s="4"/>
      <c r="JFJ218" s="4"/>
      <c r="JFK218" s="4"/>
      <c r="JPB218" s="4"/>
      <c r="JPC218" s="4"/>
      <c r="JPD218" s="4"/>
      <c r="JPE218" s="4"/>
      <c r="JPF218" s="4"/>
      <c r="JPG218" s="4"/>
      <c r="JYX218" s="4"/>
      <c r="JYY218" s="4"/>
      <c r="JYZ218" s="4"/>
      <c r="JZA218" s="4"/>
      <c r="JZB218" s="4"/>
      <c r="JZC218" s="4"/>
      <c r="KIT218" s="4"/>
      <c r="KIU218" s="4"/>
      <c r="KIV218" s="4"/>
      <c r="KIW218" s="4"/>
      <c r="KIX218" s="4"/>
      <c r="KIY218" s="4"/>
      <c r="KSP218" s="4"/>
      <c r="KSQ218" s="4"/>
      <c r="KSR218" s="4"/>
      <c r="KSS218" s="4"/>
      <c r="KST218" s="4"/>
      <c r="KSU218" s="4"/>
      <c r="LCL218" s="4"/>
      <c r="LCM218" s="4"/>
      <c r="LCN218" s="4"/>
      <c r="LCO218" s="4"/>
      <c r="LCP218" s="4"/>
      <c r="LCQ218" s="4"/>
      <c r="LMH218" s="4"/>
      <c r="LMI218" s="4"/>
      <c r="LMJ218" s="4"/>
      <c r="LMK218" s="4"/>
      <c r="LML218" s="4"/>
      <c r="LMM218" s="4"/>
      <c r="LWD218" s="4"/>
      <c r="LWE218" s="4"/>
      <c r="LWF218" s="4"/>
      <c r="LWG218" s="4"/>
      <c r="LWH218" s="4"/>
      <c r="LWI218" s="4"/>
      <c r="MFZ218" s="4"/>
      <c r="MGA218" s="4"/>
      <c r="MGB218" s="4"/>
      <c r="MGC218" s="4"/>
      <c r="MGD218" s="4"/>
      <c r="MGE218" s="4"/>
      <c r="MPV218" s="4"/>
      <c r="MPW218" s="4"/>
      <c r="MPX218" s="4"/>
      <c r="MPY218" s="4"/>
      <c r="MPZ218" s="4"/>
      <c r="MQA218" s="4"/>
      <c r="MZR218" s="4"/>
      <c r="MZS218" s="4"/>
      <c r="MZT218" s="4"/>
      <c r="MZU218" s="4"/>
      <c r="MZV218" s="4"/>
      <c r="MZW218" s="4"/>
      <c r="NJN218" s="4"/>
      <c r="NJO218" s="4"/>
      <c r="NJP218" s="4"/>
      <c r="NJQ218" s="4"/>
      <c r="NJR218" s="4"/>
      <c r="NJS218" s="4"/>
      <c r="NTJ218" s="4"/>
      <c r="NTK218" s="4"/>
      <c r="NTL218" s="4"/>
      <c r="NTM218" s="4"/>
      <c r="NTN218" s="4"/>
      <c r="NTO218" s="4"/>
      <c r="ODF218" s="4"/>
      <c r="ODG218" s="4"/>
      <c r="ODH218" s="4"/>
      <c r="ODI218" s="4"/>
      <c r="ODJ218" s="4"/>
      <c r="ODK218" s="4"/>
      <c r="ONB218" s="4"/>
      <c r="ONC218" s="4"/>
      <c r="OND218" s="4"/>
      <c r="ONE218" s="4"/>
      <c r="ONF218" s="4"/>
      <c r="ONG218" s="4"/>
      <c r="OWX218" s="4"/>
      <c r="OWY218" s="4"/>
      <c r="OWZ218" s="4"/>
      <c r="OXA218" s="4"/>
      <c r="OXB218" s="4"/>
      <c r="OXC218" s="4"/>
      <c r="PGT218" s="4"/>
      <c r="PGU218" s="4"/>
      <c r="PGV218" s="4"/>
      <c r="PGW218" s="4"/>
      <c r="PGX218" s="4"/>
      <c r="PGY218" s="4"/>
      <c r="PQP218" s="4"/>
      <c r="PQQ218" s="4"/>
      <c r="PQR218" s="4"/>
      <c r="PQS218" s="4"/>
      <c r="PQT218" s="4"/>
      <c r="PQU218" s="4"/>
      <c r="QAL218" s="4"/>
      <c r="QAM218" s="4"/>
      <c r="QAN218" s="4"/>
      <c r="QAO218" s="4"/>
      <c r="QAP218" s="4"/>
      <c r="QAQ218" s="4"/>
      <c r="QKH218" s="4"/>
      <c r="QKI218" s="4"/>
      <c r="QKJ218" s="4"/>
      <c r="QKK218" s="4"/>
      <c r="QKL218" s="4"/>
      <c r="QKM218" s="4"/>
      <c r="QUD218" s="4"/>
      <c r="QUE218" s="4"/>
      <c r="QUF218" s="4"/>
      <c r="QUG218" s="4"/>
      <c r="QUH218" s="4"/>
      <c r="QUI218" s="4"/>
      <c r="RDZ218" s="4"/>
      <c r="REA218" s="4"/>
      <c r="REB218" s="4"/>
      <c r="REC218" s="4"/>
      <c r="RED218" s="4"/>
      <c r="REE218" s="4"/>
      <c r="RNV218" s="4"/>
      <c r="RNW218" s="4"/>
      <c r="RNX218" s="4"/>
      <c r="RNY218" s="4"/>
      <c r="RNZ218" s="4"/>
      <c r="ROA218" s="4"/>
      <c r="RXR218" s="4"/>
      <c r="RXS218" s="4"/>
      <c r="RXT218" s="4"/>
      <c r="RXU218" s="4"/>
      <c r="RXV218" s="4"/>
      <c r="RXW218" s="4"/>
      <c r="SHN218" s="4"/>
      <c r="SHO218" s="4"/>
      <c r="SHP218" s="4"/>
      <c r="SHQ218" s="4"/>
      <c r="SHR218" s="4"/>
      <c r="SHS218" s="4"/>
      <c r="SRJ218" s="4"/>
      <c r="SRK218" s="4"/>
      <c r="SRL218" s="4"/>
      <c r="SRM218" s="4"/>
      <c r="SRN218" s="4"/>
      <c r="SRO218" s="4"/>
      <c r="TBF218" s="4"/>
      <c r="TBG218" s="4"/>
      <c r="TBH218" s="4"/>
      <c r="TBI218" s="4"/>
      <c r="TBJ218" s="4"/>
      <c r="TBK218" s="4"/>
      <c r="TLB218" s="4"/>
      <c r="TLC218" s="4"/>
      <c r="TLD218" s="4"/>
      <c r="TLE218" s="4"/>
      <c r="TLF218" s="4"/>
      <c r="TLG218" s="4"/>
      <c r="TUX218" s="4"/>
      <c r="TUY218" s="4"/>
      <c r="TUZ218" s="4"/>
      <c r="TVA218" s="4"/>
      <c r="TVB218" s="4"/>
      <c r="TVC218" s="4"/>
      <c r="UET218" s="4"/>
      <c r="UEU218" s="4"/>
      <c r="UEV218" s="4"/>
      <c r="UEW218" s="4"/>
      <c r="UEX218" s="4"/>
      <c r="UEY218" s="4"/>
      <c r="UOP218" s="4"/>
      <c r="UOQ218" s="4"/>
      <c r="UOR218" s="4"/>
      <c r="UOS218" s="4"/>
      <c r="UOT218" s="4"/>
      <c r="UOU218" s="4"/>
      <c r="UYL218" s="4"/>
      <c r="UYM218" s="4"/>
      <c r="UYN218" s="4"/>
      <c r="UYO218" s="4"/>
      <c r="UYP218" s="4"/>
      <c r="UYQ218" s="4"/>
      <c r="VIH218" s="4"/>
      <c r="VII218" s="4"/>
      <c r="VIJ218" s="4"/>
      <c r="VIK218" s="4"/>
      <c r="VIL218" s="4"/>
      <c r="VIM218" s="4"/>
      <c r="VSD218" s="4"/>
      <c r="VSE218" s="4"/>
      <c r="VSF218" s="4"/>
      <c r="VSG218" s="4"/>
      <c r="VSH218" s="4"/>
      <c r="VSI218" s="4"/>
      <c r="WBZ218" s="4"/>
      <c r="WCA218" s="4"/>
      <c r="WCB218" s="4"/>
      <c r="WCC218" s="4"/>
      <c r="WCD218" s="4"/>
      <c r="WCE218" s="4"/>
      <c r="WLV218" s="4"/>
      <c r="WLW218" s="4"/>
      <c r="WLX218" s="4"/>
      <c r="WLY218" s="4"/>
      <c r="WLZ218" s="4"/>
      <c r="WMA218" s="4"/>
      <c r="WVR218" s="4"/>
      <c r="WVS218" s="4"/>
      <c r="WVT218" s="4"/>
      <c r="WVU218" s="4"/>
      <c r="WVV218" s="4"/>
      <c r="WVW218" s="4"/>
    </row>
    <row r="219" spans="1:783 1034:1807 2058:2831 3082:3855 4106:4879 5130:5903 6154:6927 7178:7951 8202:8975 9226:9999 10250:11023 11274:12047 12298:13071 13322:14095 14346:15119 15370:16143" ht="15" customHeight="1">
      <c r="A219" s="101" t="s">
        <v>196</v>
      </c>
      <c r="B219" s="101"/>
      <c r="C219" s="101"/>
      <c r="D219" s="101"/>
      <c r="E219" s="101"/>
      <c r="F219" s="89"/>
      <c r="G219" s="4"/>
      <c r="H219" s="4"/>
      <c r="I219" s="4"/>
      <c r="J219" s="4"/>
      <c r="K219" s="4"/>
      <c r="L219" s="4"/>
      <c r="M219" s="4"/>
      <c r="N219" s="4"/>
      <c r="O219" s="4"/>
      <c r="JF219" s="4"/>
      <c r="JG219" s="4"/>
      <c r="JH219" s="4"/>
      <c r="JI219" s="4"/>
      <c r="JJ219" s="4"/>
      <c r="JK219" s="4"/>
      <c r="TB219" s="4"/>
      <c r="TC219" s="4"/>
      <c r="TD219" s="4"/>
      <c r="TE219" s="4"/>
      <c r="TF219" s="4"/>
      <c r="TG219" s="4"/>
      <c r="ACX219" s="4"/>
      <c r="ACY219" s="4"/>
      <c r="ACZ219" s="4"/>
      <c r="ADA219" s="4"/>
      <c r="ADB219" s="4"/>
      <c r="ADC219" s="4"/>
      <c r="AMT219" s="4"/>
      <c r="AMU219" s="4"/>
      <c r="AMV219" s="4"/>
      <c r="AMW219" s="4"/>
      <c r="AMX219" s="4"/>
      <c r="AMY219" s="4"/>
      <c r="AWP219" s="4"/>
      <c r="AWQ219" s="4"/>
      <c r="AWR219" s="4"/>
      <c r="AWS219" s="4"/>
      <c r="AWT219" s="4"/>
      <c r="AWU219" s="4"/>
      <c r="BGL219" s="4"/>
      <c r="BGM219" s="4"/>
      <c r="BGN219" s="4"/>
      <c r="BGO219" s="4"/>
      <c r="BGP219" s="4"/>
      <c r="BGQ219" s="4"/>
      <c r="BQH219" s="4"/>
      <c r="BQI219" s="4"/>
      <c r="BQJ219" s="4"/>
      <c r="BQK219" s="4"/>
      <c r="BQL219" s="4"/>
      <c r="BQM219" s="4"/>
      <c r="CAD219" s="4"/>
      <c r="CAE219" s="4"/>
      <c r="CAF219" s="4"/>
      <c r="CAG219" s="4"/>
      <c r="CAH219" s="4"/>
      <c r="CAI219" s="4"/>
      <c r="CJZ219" s="4"/>
      <c r="CKA219" s="4"/>
      <c r="CKB219" s="4"/>
      <c r="CKC219" s="4"/>
      <c r="CKD219" s="4"/>
      <c r="CKE219" s="4"/>
      <c r="CTV219" s="4"/>
      <c r="CTW219" s="4"/>
      <c r="CTX219" s="4"/>
      <c r="CTY219" s="4"/>
      <c r="CTZ219" s="4"/>
      <c r="CUA219" s="4"/>
      <c r="DDR219" s="4"/>
      <c r="DDS219" s="4"/>
      <c r="DDT219" s="4"/>
      <c r="DDU219" s="4"/>
      <c r="DDV219" s="4"/>
      <c r="DDW219" s="4"/>
      <c r="DNN219" s="4"/>
      <c r="DNO219" s="4"/>
      <c r="DNP219" s="4"/>
      <c r="DNQ219" s="4"/>
      <c r="DNR219" s="4"/>
      <c r="DNS219" s="4"/>
      <c r="DXJ219" s="4"/>
      <c r="DXK219" s="4"/>
      <c r="DXL219" s="4"/>
      <c r="DXM219" s="4"/>
      <c r="DXN219" s="4"/>
      <c r="DXO219" s="4"/>
      <c r="EHF219" s="4"/>
      <c r="EHG219" s="4"/>
      <c r="EHH219" s="4"/>
      <c r="EHI219" s="4"/>
      <c r="EHJ219" s="4"/>
      <c r="EHK219" s="4"/>
      <c r="ERB219" s="4"/>
      <c r="ERC219" s="4"/>
      <c r="ERD219" s="4"/>
      <c r="ERE219" s="4"/>
      <c r="ERF219" s="4"/>
      <c r="ERG219" s="4"/>
      <c r="FAX219" s="4"/>
      <c r="FAY219" s="4"/>
      <c r="FAZ219" s="4"/>
      <c r="FBA219" s="4"/>
      <c r="FBB219" s="4"/>
      <c r="FBC219" s="4"/>
      <c r="FKT219" s="4"/>
      <c r="FKU219" s="4"/>
      <c r="FKV219" s="4"/>
      <c r="FKW219" s="4"/>
      <c r="FKX219" s="4"/>
      <c r="FKY219" s="4"/>
      <c r="FUP219" s="4"/>
      <c r="FUQ219" s="4"/>
      <c r="FUR219" s="4"/>
      <c r="FUS219" s="4"/>
      <c r="FUT219" s="4"/>
      <c r="FUU219" s="4"/>
      <c r="GEL219" s="4"/>
      <c r="GEM219" s="4"/>
      <c r="GEN219" s="4"/>
      <c r="GEO219" s="4"/>
      <c r="GEP219" s="4"/>
      <c r="GEQ219" s="4"/>
      <c r="GOH219" s="4"/>
      <c r="GOI219" s="4"/>
      <c r="GOJ219" s="4"/>
      <c r="GOK219" s="4"/>
      <c r="GOL219" s="4"/>
      <c r="GOM219" s="4"/>
      <c r="GYD219" s="4"/>
      <c r="GYE219" s="4"/>
      <c r="GYF219" s="4"/>
      <c r="GYG219" s="4"/>
      <c r="GYH219" s="4"/>
      <c r="GYI219" s="4"/>
      <c r="HHZ219" s="4"/>
      <c r="HIA219" s="4"/>
      <c r="HIB219" s="4"/>
      <c r="HIC219" s="4"/>
      <c r="HID219" s="4"/>
      <c r="HIE219" s="4"/>
      <c r="HRV219" s="4"/>
      <c r="HRW219" s="4"/>
      <c r="HRX219" s="4"/>
      <c r="HRY219" s="4"/>
      <c r="HRZ219" s="4"/>
      <c r="HSA219" s="4"/>
      <c r="IBR219" s="4"/>
      <c r="IBS219" s="4"/>
      <c r="IBT219" s="4"/>
      <c r="IBU219" s="4"/>
      <c r="IBV219" s="4"/>
      <c r="IBW219" s="4"/>
      <c r="ILN219" s="4"/>
      <c r="ILO219" s="4"/>
      <c r="ILP219" s="4"/>
      <c r="ILQ219" s="4"/>
      <c r="ILR219" s="4"/>
      <c r="ILS219" s="4"/>
      <c r="IVJ219" s="4"/>
      <c r="IVK219" s="4"/>
      <c r="IVL219" s="4"/>
      <c r="IVM219" s="4"/>
      <c r="IVN219" s="4"/>
      <c r="IVO219" s="4"/>
      <c r="JFF219" s="4"/>
      <c r="JFG219" s="4"/>
      <c r="JFH219" s="4"/>
      <c r="JFI219" s="4"/>
      <c r="JFJ219" s="4"/>
      <c r="JFK219" s="4"/>
      <c r="JPB219" s="4"/>
      <c r="JPC219" s="4"/>
      <c r="JPD219" s="4"/>
      <c r="JPE219" s="4"/>
      <c r="JPF219" s="4"/>
      <c r="JPG219" s="4"/>
      <c r="JYX219" s="4"/>
      <c r="JYY219" s="4"/>
      <c r="JYZ219" s="4"/>
      <c r="JZA219" s="4"/>
      <c r="JZB219" s="4"/>
      <c r="JZC219" s="4"/>
      <c r="KIT219" s="4"/>
      <c r="KIU219" s="4"/>
      <c r="KIV219" s="4"/>
      <c r="KIW219" s="4"/>
      <c r="KIX219" s="4"/>
      <c r="KIY219" s="4"/>
      <c r="KSP219" s="4"/>
      <c r="KSQ219" s="4"/>
      <c r="KSR219" s="4"/>
      <c r="KSS219" s="4"/>
      <c r="KST219" s="4"/>
      <c r="KSU219" s="4"/>
      <c r="LCL219" s="4"/>
      <c r="LCM219" s="4"/>
      <c r="LCN219" s="4"/>
      <c r="LCO219" s="4"/>
      <c r="LCP219" s="4"/>
      <c r="LCQ219" s="4"/>
      <c r="LMH219" s="4"/>
      <c r="LMI219" s="4"/>
      <c r="LMJ219" s="4"/>
      <c r="LMK219" s="4"/>
      <c r="LML219" s="4"/>
      <c r="LMM219" s="4"/>
      <c r="LWD219" s="4"/>
      <c r="LWE219" s="4"/>
      <c r="LWF219" s="4"/>
      <c r="LWG219" s="4"/>
      <c r="LWH219" s="4"/>
      <c r="LWI219" s="4"/>
      <c r="MFZ219" s="4"/>
      <c r="MGA219" s="4"/>
      <c r="MGB219" s="4"/>
      <c r="MGC219" s="4"/>
      <c r="MGD219" s="4"/>
      <c r="MGE219" s="4"/>
      <c r="MPV219" s="4"/>
      <c r="MPW219" s="4"/>
      <c r="MPX219" s="4"/>
      <c r="MPY219" s="4"/>
      <c r="MPZ219" s="4"/>
      <c r="MQA219" s="4"/>
      <c r="MZR219" s="4"/>
      <c r="MZS219" s="4"/>
      <c r="MZT219" s="4"/>
      <c r="MZU219" s="4"/>
      <c r="MZV219" s="4"/>
      <c r="MZW219" s="4"/>
      <c r="NJN219" s="4"/>
      <c r="NJO219" s="4"/>
      <c r="NJP219" s="4"/>
      <c r="NJQ219" s="4"/>
      <c r="NJR219" s="4"/>
      <c r="NJS219" s="4"/>
      <c r="NTJ219" s="4"/>
      <c r="NTK219" s="4"/>
      <c r="NTL219" s="4"/>
      <c r="NTM219" s="4"/>
      <c r="NTN219" s="4"/>
      <c r="NTO219" s="4"/>
      <c r="ODF219" s="4"/>
      <c r="ODG219" s="4"/>
      <c r="ODH219" s="4"/>
      <c r="ODI219" s="4"/>
      <c r="ODJ219" s="4"/>
      <c r="ODK219" s="4"/>
      <c r="ONB219" s="4"/>
      <c r="ONC219" s="4"/>
      <c r="OND219" s="4"/>
      <c r="ONE219" s="4"/>
      <c r="ONF219" s="4"/>
      <c r="ONG219" s="4"/>
      <c r="OWX219" s="4"/>
      <c r="OWY219" s="4"/>
      <c r="OWZ219" s="4"/>
      <c r="OXA219" s="4"/>
      <c r="OXB219" s="4"/>
      <c r="OXC219" s="4"/>
      <c r="PGT219" s="4"/>
      <c r="PGU219" s="4"/>
      <c r="PGV219" s="4"/>
      <c r="PGW219" s="4"/>
      <c r="PGX219" s="4"/>
      <c r="PGY219" s="4"/>
      <c r="PQP219" s="4"/>
      <c r="PQQ219" s="4"/>
      <c r="PQR219" s="4"/>
      <c r="PQS219" s="4"/>
      <c r="PQT219" s="4"/>
      <c r="PQU219" s="4"/>
      <c r="QAL219" s="4"/>
      <c r="QAM219" s="4"/>
      <c r="QAN219" s="4"/>
      <c r="QAO219" s="4"/>
      <c r="QAP219" s="4"/>
      <c r="QAQ219" s="4"/>
      <c r="QKH219" s="4"/>
      <c r="QKI219" s="4"/>
      <c r="QKJ219" s="4"/>
      <c r="QKK219" s="4"/>
      <c r="QKL219" s="4"/>
      <c r="QKM219" s="4"/>
      <c r="QUD219" s="4"/>
      <c r="QUE219" s="4"/>
      <c r="QUF219" s="4"/>
      <c r="QUG219" s="4"/>
      <c r="QUH219" s="4"/>
      <c r="QUI219" s="4"/>
      <c r="RDZ219" s="4"/>
      <c r="REA219" s="4"/>
      <c r="REB219" s="4"/>
      <c r="REC219" s="4"/>
      <c r="RED219" s="4"/>
      <c r="REE219" s="4"/>
      <c r="RNV219" s="4"/>
      <c r="RNW219" s="4"/>
      <c r="RNX219" s="4"/>
      <c r="RNY219" s="4"/>
      <c r="RNZ219" s="4"/>
      <c r="ROA219" s="4"/>
      <c r="RXR219" s="4"/>
      <c r="RXS219" s="4"/>
      <c r="RXT219" s="4"/>
      <c r="RXU219" s="4"/>
      <c r="RXV219" s="4"/>
      <c r="RXW219" s="4"/>
      <c r="SHN219" s="4"/>
      <c r="SHO219" s="4"/>
      <c r="SHP219" s="4"/>
      <c r="SHQ219" s="4"/>
      <c r="SHR219" s="4"/>
      <c r="SHS219" s="4"/>
      <c r="SRJ219" s="4"/>
      <c r="SRK219" s="4"/>
      <c r="SRL219" s="4"/>
      <c r="SRM219" s="4"/>
      <c r="SRN219" s="4"/>
      <c r="SRO219" s="4"/>
      <c r="TBF219" s="4"/>
      <c r="TBG219" s="4"/>
      <c r="TBH219" s="4"/>
      <c r="TBI219" s="4"/>
      <c r="TBJ219" s="4"/>
      <c r="TBK219" s="4"/>
      <c r="TLB219" s="4"/>
      <c r="TLC219" s="4"/>
      <c r="TLD219" s="4"/>
      <c r="TLE219" s="4"/>
      <c r="TLF219" s="4"/>
      <c r="TLG219" s="4"/>
      <c r="TUX219" s="4"/>
      <c r="TUY219" s="4"/>
      <c r="TUZ219" s="4"/>
      <c r="TVA219" s="4"/>
      <c r="TVB219" s="4"/>
      <c r="TVC219" s="4"/>
      <c r="UET219" s="4"/>
      <c r="UEU219" s="4"/>
      <c r="UEV219" s="4"/>
      <c r="UEW219" s="4"/>
      <c r="UEX219" s="4"/>
      <c r="UEY219" s="4"/>
      <c r="UOP219" s="4"/>
      <c r="UOQ219" s="4"/>
      <c r="UOR219" s="4"/>
      <c r="UOS219" s="4"/>
      <c r="UOT219" s="4"/>
      <c r="UOU219" s="4"/>
      <c r="UYL219" s="4"/>
      <c r="UYM219" s="4"/>
      <c r="UYN219" s="4"/>
      <c r="UYO219" s="4"/>
      <c r="UYP219" s="4"/>
      <c r="UYQ219" s="4"/>
      <c r="VIH219" s="4"/>
      <c r="VII219" s="4"/>
      <c r="VIJ219" s="4"/>
      <c r="VIK219" s="4"/>
      <c r="VIL219" s="4"/>
      <c r="VIM219" s="4"/>
      <c r="VSD219" s="4"/>
      <c r="VSE219" s="4"/>
      <c r="VSF219" s="4"/>
      <c r="VSG219" s="4"/>
      <c r="VSH219" s="4"/>
      <c r="VSI219" s="4"/>
      <c r="WBZ219" s="4"/>
      <c r="WCA219" s="4"/>
      <c r="WCB219" s="4"/>
      <c r="WCC219" s="4"/>
      <c r="WCD219" s="4"/>
      <c r="WCE219" s="4"/>
      <c r="WLV219" s="4"/>
      <c r="WLW219" s="4"/>
      <c r="WLX219" s="4"/>
      <c r="WLY219" s="4"/>
      <c r="WLZ219" s="4"/>
      <c r="WMA219" s="4"/>
      <c r="WVR219" s="4"/>
      <c r="WVS219" s="4"/>
      <c r="WVT219" s="4"/>
      <c r="WVU219" s="4"/>
      <c r="WVV219" s="4"/>
      <c r="WVW219" s="4"/>
    </row>
    <row r="220" spans="1:783 1034:1807 2058:2831 3082:3855 4106:4879 5130:5903 6154:6927 7178:7951 8202:8975 9226:9999 10250:11023 11274:12047 12298:13071 13322:14095 14346:15119 15370:16143" ht="15" customHeight="1">
      <c r="A220" s="101" t="s">
        <v>197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89"/>
      <c r="O220" s="4"/>
      <c r="JF220" s="4"/>
      <c r="JG220" s="4"/>
      <c r="JH220" s="4"/>
      <c r="JI220" s="4"/>
      <c r="JJ220" s="4"/>
      <c r="JK220" s="4"/>
      <c r="TB220" s="4"/>
      <c r="TC220" s="4"/>
      <c r="TD220" s="4"/>
      <c r="TE220" s="4"/>
      <c r="TF220" s="4"/>
      <c r="TG220" s="4"/>
      <c r="ACX220" s="4"/>
      <c r="ACY220" s="4"/>
      <c r="ACZ220" s="4"/>
      <c r="ADA220" s="4"/>
      <c r="ADB220" s="4"/>
      <c r="ADC220" s="4"/>
      <c r="AMT220" s="4"/>
      <c r="AMU220" s="4"/>
      <c r="AMV220" s="4"/>
      <c r="AMW220" s="4"/>
      <c r="AMX220" s="4"/>
      <c r="AMY220" s="4"/>
      <c r="AWP220" s="4"/>
      <c r="AWQ220" s="4"/>
      <c r="AWR220" s="4"/>
      <c r="AWS220" s="4"/>
      <c r="AWT220" s="4"/>
      <c r="AWU220" s="4"/>
      <c r="BGL220" s="4"/>
      <c r="BGM220" s="4"/>
      <c r="BGN220" s="4"/>
      <c r="BGO220" s="4"/>
      <c r="BGP220" s="4"/>
      <c r="BGQ220" s="4"/>
      <c r="BQH220" s="4"/>
      <c r="BQI220" s="4"/>
      <c r="BQJ220" s="4"/>
      <c r="BQK220" s="4"/>
      <c r="BQL220" s="4"/>
      <c r="BQM220" s="4"/>
      <c r="CAD220" s="4"/>
      <c r="CAE220" s="4"/>
      <c r="CAF220" s="4"/>
      <c r="CAG220" s="4"/>
      <c r="CAH220" s="4"/>
      <c r="CAI220" s="4"/>
      <c r="CJZ220" s="4"/>
      <c r="CKA220" s="4"/>
      <c r="CKB220" s="4"/>
      <c r="CKC220" s="4"/>
      <c r="CKD220" s="4"/>
      <c r="CKE220" s="4"/>
      <c r="CTV220" s="4"/>
      <c r="CTW220" s="4"/>
      <c r="CTX220" s="4"/>
      <c r="CTY220" s="4"/>
      <c r="CTZ220" s="4"/>
      <c r="CUA220" s="4"/>
      <c r="DDR220" s="4"/>
      <c r="DDS220" s="4"/>
      <c r="DDT220" s="4"/>
      <c r="DDU220" s="4"/>
      <c r="DDV220" s="4"/>
      <c r="DDW220" s="4"/>
      <c r="DNN220" s="4"/>
      <c r="DNO220" s="4"/>
      <c r="DNP220" s="4"/>
      <c r="DNQ220" s="4"/>
      <c r="DNR220" s="4"/>
      <c r="DNS220" s="4"/>
      <c r="DXJ220" s="4"/>
      <c r="DXK220" s="4"/>
      <c r="DXL220" s="4"/>
      <c r="DXM220" s="4"/>
      <c r="DXN220" s="4"/>
      <c r="DXO220" s="4"/>
      <c r="EHF220" s="4"/>
      <c r="EHG220" s="4"/>
      <c r="EHH220" s="4"/>
      <c r="EHI220" s="4"/>
      <c r="EHJ220" s="4"/>
      <c r="EHK220" s="4"/>
      <c r="ERB220" s="4"/>
      <c r="ERC220" s="4"/>
      <c r="ERD220" s="4"/>
      <c r="ERE220" s="4"/>
      <c r="ERF220" s="4"/>
      <c r="ERG220" s="4"/>
      <c r="FAX220" s="4"/>
      <c r="FAY220" s="4"/>
      <c r="FAZ220" s="4"/>
      <c r="FBA220" s="4"/>
      <c r="FBB220" s="4"/>
      <c r="FBC220" s="4"/>
      <c r="FKT220" s="4"/>
      <c r="FKU220" s="4"/>
      <c r="FKV220" s="4"/>
      <c r="FKW220" s="4"/>
      <c r="FKX220" s="4"/>
      <c r="FKY220" s="4"/>
      <c r="FUP220" s="4"/>
      <c r="FUQ220" s="4"/>
      <c r="FUR220" s="4"/>
      <c r="FUS220" s="4"/>
      <c r="FUT220" s="4"/>
      <c r="FUU220" s="4"/>
      <c r="GEL220" s="4"/>
      <c r="GEM220" s="4"/>
      <c r="GEN220" s="4"/>
      <c r="GEO220" s="4"/>
      <c r="GEP220" s="4"/>
      <c r="GEQ220" s="4"/>
      <c r="GOH220" s="4"/>
      <c r="GOI220" s="4"/>
      <c r="GOJ220" s="4"/>
      <c r="GOK220" s="4"/>
      <c r="GOL220" s="4"/>
      <c r="GOM220" s="4"/>
      <c r="GYD220" s="4"/>
      <c r="GYE220" s="4"/>
      <c r="GYF220" s="4"/>
      <c r="GYG220" s="4"/>
      <c r="GYH220" s="4"/>
      <c r="GYI220" s="4"/>
      <c r="HHZ220" s="4"/>
      <c r="HIA220" s="4"/>
      <c r="HIB220" s="4"/>
      <c r="HIC220" s="4"/>
      <c r="HID220" s="4"/>
      <c r="HIE220" s="4"/>
      <c r="HRV220" s="4"/>
      <c r="HRW220" s="4"/>
      <c r="HRX220" s="4"/>
      <c r="HRY220" s="4"/>
      <c r="HRZ220" s="4"/>
      <c r="HSA220" s="4"/>
      <c r="IBR220" s="4"/>
      <c r="IBS220" s="4"/>
      <c r="IBT220" s="4"/>
      <c r="IBU220" s="4"/>
      <c r="IBV220" s="4"/>
      <c r="IBW220" s="4"/>
      <c r="ILN220" s="4"/>
      <c r="ILO220" s="4"/>
      <c r="ILP220" s="4"/>
      <c r="ILQ220" s="4"/>
      <c r="ILR220" s="4"/>
      <c r="ILS220" s="4"/>
      <c r="IVJ220" s="4"/>
      <c r="IVK220" s="4"/>
      <c r="IVL220" s="4"/>
      <c r="IVM220" s="4"/>
      <c r="IVN220" s="4"/>
      <c r="IVO220" s="4"/>
      <c r="JFF220" s="4"/>
      <c r="JFG220" s="4"/>
      <c r="JFH220" s="4"/>
      <c r="JFI220" s="4"/>
      <c r="JFJ220" s="4"/>
      <c r="JFK220" s="4"/>
      <c r="JPB220" s="4"/>
      <c r="JPC220" s="4"/>
      <c r="JPD220" s="4"/>
      <c r="JPE220" s="4"/>
      <c r="JPF220" s="4"/>
      <c r="JPG220" s="4"/>
      <c r="JYX220" s="4"/>
      <c r="JYY220" s="4"/>
      <c r="JYZ220" s="4"/>
      <c r="JZA220" s="4"/>
      <c r="JZB220" s="4"/>
      <c r="JZC220" s="4"/>
      <c r="KIT220" s="4"/>
      <c r="KIU220" s="4"/>
      <c r="KIV220" s="4"/>
      <c r="KIW220" s="4"/>
      <c r="KIX220" s="4"/>
      <c r="KIY220" s="4"/>
      <c r="KSP220" s="4"/>
      <c r="KSQ220" s="4"/>
      <c r="KSR220" s="4"/>
      <c r="KSS220" s="4"/>
      <c r="KST220" s="4"/>
      <c r="KSU220" s="4"/>
      <c r="LCL220" s="4"/>
      <c r="LCM220" s="4"/>
      <c r="LCN220" s="4"/>
      <c r="LCO220" s="4"/>
      <c r="LCP220" s="4"/>
      <c r="LCQ220" s="4"/>
      <c r="LMH220" s="4"/>
      <c r="LMI220" s="4"/>
      <c r="LMJ220" s="4"/>
      <c r="LMK220" s="4"/>
      <c r="LML220" s="4"/>
      <c r="LMM220" s="4"/>
      <c r="LWD220" s="4"/>
      <c r="LWE220" s="4"/>
      <c r="LWF220" s="4"/>
      <c r="LWG220" s="4"/>
      <c r="LWH220" s="4"/>
      <c r="LWI220" s="4"/>
      <c r="MFZ220" s="4"/>
      <c r="MGA220" s="4"/>
      <c r="MGB220" s="4"/>
      <c r="MGC220" s="4"/>
      <c r="MGD220" s="4"/>
      <c r="MGE220" s="4"/>
      <c r="MPV220" s="4"/>
      <c r="MPW220" s="4"/>
      <c r="MPX220" s="4"/>
      <c r="MPY220" s="4"/>
      <c r="MPZ220" s="4"/>
      <c r="MQA220" s="4"/>
      <c r="MZR220" s="4"/>
      <c r="MZS220" s="4"/>
      <c r="MZT220" s="4"/>
      <c r="MZU220" s="4"/>
      <c r="MZV220" s="4"/>
      <c r="MZW220" s="4"/>
      <c r="NJN220" s="4"/>
      <c r="NJO220" s="4"/>
      <c r="NJP220" s="4"/>
      <c r="NJQ220" s="4"/>
      <c r="NJR220" s="4"/>
      <c r="NJS220" s="4"/>
      <c r="NTJ220" s="4"/>
      <c r="NTK220" s="4"/>
      <c r="NTL220" s="4"/>
      <c r="NTM220" s="4"/>
      <c r="NTN220" s="4"/>
      <c r="NTO220" s="4"/>
      <c r="ODF220" s="4"/>
      <c r="ODG220" s="4"/>
      <c r="ODH220" s="4"/>
      <c r="ODI220" s="4"/>
      <c r="ODJ220" s="4"/>
      <c r="ODK220" s="4"/>
      <c r="ONB220" s="4"/>
      <c r="ONC220" s="4"/>
      <c r="OND220" s="4"/>
      <c r="ONE220" s="4"/>
      <c r="ONF220" s="4"/>
      <c r="ONG220" s="4"/>
      <c r="OWX220" s="4"/>
      <c r="OWY220" s="4"/>
      <c r="OWZ220" s="4"/>
      <c r="OXA220" s="4"/>
      <c r="OXB220" s="4"/>
      <c r="OXC220" s="4"/>
      <c r="PGT220" s="4"/>
      <c r="PGU220" s="4"/>
      <c r="PGV220" s="4"/>
      <c r="PGW220" s="4"/>
      <c r="PGX220" s="4"/>
      <c r="PGY220" s="4"/>
      <c r="PQP220" s="4"/>
      <c r="PQQ220" s="4"/>
      <c r="PQR220" s="4"/>
      <c r="PQS220" s="4"/>
      <c r="PQT220" s="4"/>
      <c r="PQU220" s="4"/>
      <c r="QAL220" s="4"/>
      <c r="QAM220" s="4"/>
      <c r="QAN220" s="4"/>
      <c r="QAO220" s="4"/>
      <c r="QAP220" s="4"/>
      <c r="QAQ220" s="4"/>
      <c r="QKH220" s="4"/>
      <c r="QKI220" s="4"/>
      <c r="QKJ220" s="4"/>
      <c r="QKK220" s="4"/>
      <c r="QKL220" s="4"/>
      <c r="QKM220" s="4"/>
      <c r="QUD220" s="4"/>
      <c r="QUE220" s="4"/>
      <c r="QUF220" s="4"/>
      <c r="QUG220" s="4"/>
      <c r="QUH220" s="4"/>
      <c r="QUI220" s="4"/>
      <c r="RDZ220" s="4"/>
      <c r="REA220" s="4"/>
      <c r="REB220" s="4"/>
      <c r="REC220" s="4"/>
      <c r="RED220" s="4"/>
      <c r="REE220" s="4"/>
      <c r="RNV220" s="4"/>
      <c r="RNW220" s="4"/>
      <c r="RNX220" s="4"/>
      <c r="RNY220" s="4"/>
      <c r="RNZ220" s="4"/>
      <c r="ROA220" s="4"/>
      <c r="RXR220" s="4"/>
      <c r="RXS220" s="4"/>
      <c r="RXT220" s="4"/>
      <c r="RXU220" s="4"/>
      <c r="RXV220" s="4"/>
      <c r="RXW220" s="4"/>
      <c r="SHN220" s="4"/>
      <c r="SHO220" s="4"/>
      <c r="SHP220" s="4"/>
      <c r="SHQ220" s="4"/>
      <c r="SHR220" s="4"/>
      <c r="SHS220" s="4"/>
      <c r="SRJ220" s="4"/>
      <c r="SRK220" s="4"/>
      <c r="SRL220" s="4"/>
      <c r="SRM220" s="4"/>
      <c r="SRN220" s="4"/>
      <c r="SRO220" s="4"/>
      <c r="TBF220" s="4"/>
      <c r="TBG220" s="4"/>
      <c r="TBH220" s="4"/>
      <c r="TBI220" s="4"/>
      <c r="TBJ220" s="4"/>
      <c r="TBK220" s="4"/>
      <c r="TLB220" s="4"/>
      <c r="TLC220" s="4"/>
      <c r="TLD220" s="4"/>
      <c r="TLE220" s="4"/>
      <c r="TLF220" s="4"/>
      <c r="TLG220" s="4"/>
      <c r="TUX220" s="4"/>
      <c r="TUY220" s="4"/>
      <c r="TUZ220" s="4"/>
      <c r="TVA220" s="4"/>
      <c r="TVB220" s="4"/>
      <c r="TVC220" s="4"/>
      <c r="UET220" s="4"/>
      <c r="UEU220" s="4"/>
      <c r="UEV220" s="4"/>
      <c r="UEW220" s="4"/>
      <c r="UEX220" s="4"/>
      <c r="UEY220" s="4"/>
      <c r="UOP220" s="4"/>
      <c r="UOQ220" s="4"/>
      <c r="UOR220" s="4"/>
      <c r="UOS220" s="4"/>
      <c r="UOT220" s="4"/>
      <c r="UOU220" s="4"/>
      <c r="UYL220" s="4"/>
      <c r="UYM220" s="4"/>
      <c r="UYN220" s="4"/>
      <c r="UYO220" s="4"/>
      <c r="UYP220" s="4"/>
      <c r="UYQ220" s="4"/>
      <c r="VIH220" s="4"/>
      <c r="VII220" s="4"/>
      <c r="VIJ220" s="4"/>
      <c r="VIK220" s="4"/>
      <c r="VIL220" s="4"/>
      <c r="VIM220" s="4"/>
      <c r="VSD220" s="4"/>
      <c r="VSE220" s="4"/>
      <c r="VSF220" s="4"/>
      <c r="VSG220" s="4"/>
      <c r="VSH220" s="4"/>
      <c r="VSI220" s="4"/>
      <c r="WBZ220" s="4"/>
      <c r="WCA220" s="4"/>
      <c r="WCB220" s="4"/>
      <c r="WCC220" s="4"/>
      <c r="WCD220" s="4"/>
      <c r="WCE220" s="4"/>
      <c r="WLV220" s="4"/>
      <c r="WLW220" s="4"/>
      <c r="WLX220" s="4"/>
      <c r="WLY220" s="4"/>
      <c r="WLZ220" s="4"/>
      <c r="WMA220" s="4"/>
      <c r="WVR220" s="4"/>
      <c r="WVS220" s="4"/>
      <c r="WVT220" s="4"/>
      <c r="WVU220" s="4"/>
      <c r="WVV220" s="4"/>
      <c r="WVW220" s="4"/>
    </row>
    <row r="221" spans="1:783 1034:1807 2058:2831 3082:3855 4106:4879 5130:5903 6154:6927 7178:7951 8202:8975 9226:9999 10250:11023 11274:12047 12298:13071 13322:14095 14346:15119 15370:16143" ht="15" customHeight="1">
      <c r="A221" s="101" t="s">
        <v>198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89"/>
      <c r="O221" s="4"/>
      <c r="JF221" s="4"/>
      <c r="JG221" s="4"/>
      <c r="JH221" s="4"/>
      <c r="JI221" s="4"/>
      <c r="JJ221" s="4"/>
      <c r="JK221" s="4"/>
      <c r="TB221" s="4"/>
      <c r="TC221" s="4"/>
      <c r="TD221" s="4"/>
      <c r="TE221" s="4"/>
      <c r="TF221" s="4"/>
      <c r="TG221" s="4"/>
      <c r="ACX221" s="4"/>
      <c r="ACY221" s="4"/>
      <c r="ACZ221" s="4"/>
      <c r="ADA221" s="4"/>
      <c r="ADB221" s="4"/>
      <c r="ADC221" s="4"/>
      <c r="AMT221" s="4"/>
      <c r="AMU221" s="4"/>
      <c r="AMV221" s="4"/>
      <c r="AMW221" s="4"/>
      <c r="AMX221" s="4"/>
      <c r="AMY221" s="4"/>
      <c r="AWP221" s="4"/>
      <c r="AWQ221" s="4"/>
      <c r="AWR221" s="4"/>
      <c r="AWS221" s="4"/>
      <c r="AWT221" s="4"/>
      <c r="AWU221" s="4"/>
      <c r="BGL221" s="4"/>
      <c r="BGM221" s="4"/>
      <c r="BGN221" s="4"/>
      <c r="BGO221" s="4"/>
      <c r="BGP221" s="4"/>
      <c r="BGQ221" s="4"/>
      <c r="BQH221" s="4"/>
      <c r="BQI221" s="4"/>
      <c r="BQJ221" s="4"/>
      <c r="BQK221" s="4"/>
      <c r="BQL221" s="4"/>
      <c r="BQM221" s="4"/>
      <c r="CAD221" s="4"/>
      <c r="CAE221" s="4"/>
      <c r="CAF221" s="4"/>
      <c r="CAG221" s="4"/>
      <c r="CAH221" s="4"/>
      <c r="CAI221" s="4"/>
      <c r="CJZ221" s="4"/>
      <c r="CKA221" s="4"/>
      <c r="CKB221" s="4"/>
      <c r="CKC221" s="4"/>
      <c r="CKD221" s="4"/>
      <c r="CKE221" s="4"/>
      <c r="CTV221" s="4"/>
      <c r="CTW221" s="4"/>
      <c r="CTX221" s="4"/>
      <c r="CTY221" s="4"/>
      <c r="CTZ221" s="4"/>
      <c r="CUA221" s="4"/>
      <c r="DDR221" s="4"/>
      <c r="DDS221" s="4"/>
      <c r="DDT221" s="4"/>
      <c r="DDU221" s="4"/>
      <c r="DDV221" s="4"/>
      <c r="DDW221" s="4"/>
      <c r="DNN221" s="4"/>
      <c r="DNO221" s="4"/>
      <c r="DNP221" s="4"/>
      <c r="DNQ221" s="4"/>
      <c r="DNR221" s="4"/>
      <c r="DNS221" s="4"/>
      <c r="DXJ221" s="4"/>
      <c r="DXK221" s="4"/>
      <c r="DXL221" s="4"/>
      <c r="DXM221" s="4"/>
      <c r="DXN221" s="4"/>
      <c r="DXO221" s="4"/>
      <c r="EHF221" s="4"/>
      <c r="EHG221" s="4"/>
      <c r="EHH221" s="4"/>
      <c r="EHI221" s="4"/>
      <c r="EHJ221" s="4"/>
      <c r="EHK221" s="4"/>
      <c r="ERB221" s="4"/>
      <c r="ERC221" s="4"/>
      <c r="ERD221" s="4"/>
      <c r="ERE221" s="4"/>
      <c r="ERF221" s="4"/>
      <c r="ERG221" s="4"/>
      <c r="FAX221" s="4"/>
      <c r="FAY221" s="4"/>
      <c r="FAZ221" s="4"/>
      <c r="FBA221" s="4"/>
      <c r="FBB221" s="4"/>
      <c r="FBC221" s="4"/>
      <c r="FKT221" s="4"/>
      <c r="FKU221" s="4"/>
      <c r="FKV221" s="4"/>
      <c r="FKW221" s="4"/>
      <c r="FKX221" s="4"/>
      <c r="FKY221" s="4"/>
      <c r="FUP221" s="4"/>
      <c r="FUQ221" s="4"/>
      <c r="FUR221" s="4"/>
      <c r="FUS221" s="4"/>
      <c r="FUT221" s="4"/>
      <c r="FUU221" s="4"/>
      <c r="GEL221" s="4"/>
      <c r="GEM221" s="4"/>
      <c r="GEN221" s="4"/>
      <c r="GEO221" s="4"/>
      <c r="GEP221" s="4"/>
      <c r="GEQ221" s="4"/>
      <c r="GOH221" s="4"/>
      <c r="GOI221" s="4"/>
      <c r="GOJ221" s="4"/>
      <c r="GOK221" s="4"/>
      <c r="GOL221" s="4"/>
      <c r="GOM221" s="4"/>
      <c r="GYD221" s="4"/>
      <c r="GYE221" s="4"/>
      <c r="GYF221" s="4"/>
      <c r="GYG221" s="4"/>
      <c r="GYH221" s="4"/>
      <c r="GYI221" s="4"/>
      <c r="HHZ221" s="4"/>
      <c r="HIA221" s="4"/>
      <c r="HIB221" s="4"/>
      <c r="HIC221" s="4"/>
      <c r="HID221" s="4"/>
      <c r="HIE221" s="4"/>
      <c r="HRV221" s="4"/>
      <c r="HRW221" s="4"/>
      <c r="HRX221" s="4"/>
      <c r="HRY221" s="4"/>
      <c r="HRZ221" s="4"/>
      <c r="HSA221" s="4"/>
      <c r="IBR221" s="4"/>
      <c r="IBS221" s="4"/>
      <c r="IBT221" s="4"/>
      <c r="IBU221" s="4"/>
      <c r="IBV221" s="4"/>
      <c r="IBW221" s="4"/>
      <c r="ILN221" s="4"/>
      <c r="ILO221" s="4"/>
      <c r="ILP221" s="4"/>
      <c r="ILQ221" s="4"/>
      <c r="ILR221" s="4"/>
      <c r="ILS221" s="4"/>
      <c r="IVJ221" s="4"/>
      <c r="IVK221" s="4"/>
      <c r="IVL221" s="4"/>
      <c r="IVM221" s="4"/>
      <c r="IVN221" s="4"/>
      <c r="IVO221" s="4"/>
      <c r="JFF221" s="4"/>
      <c r="JFG221" s="4"/>
      <c r="JFH221" s="4"/>
      <c r="JFI221" s="4"/>
      <c r="JFJ221" s="4"/>
      <c r="JFK221" s="4"/>
      <c r="JPB221" s="4"/>
      <c r="JPC221" s="4"/>
      <c r="JPD221" s="4"/>
      <c r="JPE221" s="4"/>
      <c r="JPF221" s="4"/>
      <c r="JPG221" s="4"/>
      <c r="JYX221" s="4"/>
      <c r="JYY221" s="4"/>
      <c r="JYZ221" s="4"/>
      <c r="JZA221" s="4"/>
      <c r="JZB221" s="4"/>
      <c r="JZC221" s="4"/>
      <c r="KIT221" s="4"/>
      <c r="KIU221" s="4"/>
      <c r="KIV221" s="4"/>
      <c r="KIW221" s="4"/>
      <c r="KIX221" s="4"/>
      <c r="KIY221" s="4"/>
      <c r="KSP221" s="4"/>
      <c r="KSQ221" s="4"/>
      <c r="KSR221" s="4"/>
      <c r="KSS221" s="4"/>
      <c r="KST221" s="4"/>
      <c r="KSU221" s="4"/>
      <c r="LCL221" s="4"/>
      <c r="LCM221" s="4"/>
      <c r="LCN221" s="4"/>
      <c r="LCO221" s="4"/>
      <c r="LCP221" s="4"/>
      <c r="LCQ221" s="4"/>
      <c r="LMH221" s="4"/>
      <c r="LMI221" s="4"/>
      <c r="LMJ221" s="4"/>
      <c r="LMK221" s="4"/>
      <c r="LML221" s="4"/>
      <c r="LMM221" s="4"/>
      <c r="LWD221" s="4"/>
      <c r="LWE221" s="4"/>
      <c r="LWF221" s="4"/>
      <c r="LWG221" s="4"/>
      <c r="LWH221" s="4"/>
      <c r="LWI221" s="4"/>
      <c r="MFZ221" s="4"/>
      <c r="MGA221" s="4"/>
      <c r="MGB221" s="4"/>
      <c r="MGC221" s="4"/>
      <c r="MGD221" s="4"/>
      <c r="MGE221" s="4"/>
      <c r="MPV221" s="4"/>
      <c r="MPW221" s="4"/>
      <c r="MPX221" s="4"/>
      <c r="MPY221" s="4"/>
      <c r="MPZ221" s="4"/>
      <c r="MQA221" s="4"/>
      <c r="MZR221" s="4"/>
      <c r="MZS221" s="4"/>
      <c r="MZT221" s="4"/>
      <c r="MZU221" s="4"/>
      <c r="MZV221" s="4"/>
      <c r="MZW221" s="4"/>
      <c r="NJN221" s="4"/>
      <c r="NJO221" s="4"/>
      <c r="NJP221" s="4"/>
      <c r="NJQ221" s="4"/>
      <c r="NJR221" s="4"/>
      <c r="NJS221" s="4"/>
      <c r="NTJ221" s="4"/>
      <c r="NTK221" s="4"/>
      <c r="NTL221" s="4"/>
      <c r="NTM221" s="4"/>
      <c r="NTN221" s="4"/>
      <c r="NTO221" s="4"/>
      <c r="ODF221" s="4"/>
      <c r="ODG221" s="4"/>
      <c r="ODH221" s="4"/>
      <c r="ODI221" s="4"/>
      <c r="ODJ221" s="4"/>
      <c r="ODK221" s="4"/>
      <c r="ONB221" s="4"/>
      <c r="ONC221" s="4"/>
      <c r="OND221" s="4"/>
      <c r="ONE221" s="4"/>
      <c r="ONF221" s="4"/>
      <c r="ONG221" s="4"/>
      <c r="OWX221" s="4"/>
      <c r="OWY221" s="4"/>
      <c r="OWZ221" s="4"/>
      <c r="OXA221" s="4"/>
      <c r="OXB221" s="4"/>
      <c r="OXC221" s="4"/>
      <c r="PGT221" s="4"/>
      <c r="PGU221" s="4"/>
      <c r="PGV221" s="4"/>
      <c r="PGW221" s="4"/>
      <c r="PGX221" s="4"/>
      <c r="PGY221" s="4"/>
      <c r="PQP221" s="4"/>
      <c r="PQQ221" s="4"/>
      <c r="PQR221" s="4"/>
      <c r="PQS221" s="4"/>
      <c r="PQT221" s="4"/>
      <c r="PQU221" s="4"/>
      <c r="QAL221" s="4"/>
      <c r="QAM221" s="4"/>
      <c r="QAN221" s="4"/>
      <c r="QAO221" s="4"/>
      <c r="QAP221" s="4"/>
      <c r="QAQ221" s="4"/>
      <c r="QKH221" s="4"/>
      <c r="QKI221" s="4"/>
      <c r="QKJ221" s="4"/>
      <c r="QKK221" s="4"/>
      <c r="QKL221" s="4"/>
      <c r="QKM221" s="4"/>
      <c r="QUD221" s="4"/>
      <c r="QUE221" s="4"/>
      <c r="QUF221" s="4"/>
      <c r="QUG221" s="4"/>
      <c r="QUH221" s="4"/>
      <c r="QUI221" s="4"/>
      <c r="RDZ221" s="4"/>
      <c r="REA221" s="4"/>
      <c r="REB221" s="4"/>
      <c r="REC221" s="4"/>
      <c r="RED221" s="4"/>
      <c r="REE221" s="4"/>
      <c r="RNV221" s="4"/>
      <c r="RNW221" s="4"/>
      <c r="RNX221" s="4"/>
      <c r="RNY221" s="4"/>
      <c r="RNZ221" s="4"/>
      <c r="ROA221" s="4"/>
      <c r="RXR221" s="4"/>
      <c r="RXS221" s="4"/>
      <c r="RXT221" s="4"/>
      <c r="RXU221" s="4"/>
      <c r="RXV221" s="4"/>
      <c r="RXW221" s="4"/>
      <c r="SHN221" s="4"/>
      <c r="SHO221" s="4"/>
      <c r="SHP221" s="4"/>
      <c r="SHQ221" s="4"/>
      <c r="SHR221" s="4"/>
      <c r="SHS221" s="4"/>
      <c r="SRJ221" s="4"/>
      <c r="SRK221" s="4"/>
      <c r="SRL221" s="4"/>
      <c r="SRM221" s="4"/>
      <c r="SRN221" s="4"/>
      <c r="SRO221" s="4"/>
      <c r="TBF221" s="4"/>
      <c r="TBG221" s="4"/>
      <c r="TBH221" s="4"/>
      <c r="TBI221" s="4"/>
      <c r="TBJ221" s="4"/>
      <c r="TBK221" s="4"/>
      <c r="TLB221" s="4"/>
      <c r="TLC221" s="4"/>
      <c r="TLD221" s="4"/>
      <c r="TLE221" s="4"/>
      <c r="TLF221" s="4"/>
      <c r="TLG221" s="4"/>
      <c r="TUX221" s="4"/>
      <c r="TUY221" s="4"/>
      <c r="TUZ221" s="4"/>
      <c r="TVA221" s="4"/>
      <c r="TVB221" s="4"/>
      <c r="TVC221" s="4"/>
      <c r="UET221" s="4"/>
      <c r="UEU221" s="4"/>
      <c r="UEV221" s="4"/>
      <c r="UEW221" s="4"/>
      <c r="UEX221" s="4"/>
      <c r="UEY221" s="4"/>
      <c r="UOP221" s="4"/>
      <c r="UOQ221" s="4"/>
      <c r="UOR221" s="4"/>
      <c r="UOS221" s="4"/>
      <c r="UOT221" s="4"/>
      <c r="UOU221" s="4"/>
      <c r="UYL221" s="4"/>
      <c r="UYM221" s="4"/>
      <c r="UYN221" s="4"/>
      <c r="UYO221" s="4"/>
      <c r="UYP221" s="4"/>
      <c r="UYQ221" s="4"/>
      <c r="VIH221" s="4"/>
      <c r="VII221" s="4"/>
      <c r="VIJ221" s="4"/>
      <c r="VIK221" s="4"/>
      <c r="VIL221" s="4"/>
      <c r="VIM221" s="4"/>
      <c r="VSD221" s="4"/>
      <c r="VSE221" s="4"/>
      <c r="VSF221" s="4"/>
      <c r="VSG221" s="4"/>
      <c r="VSH221" s="4"/>
      <c r="VSI221" s="4"/>
      <c r="WBZ221" s="4"/>
      <c r="WCA221" s="4"/>
      <c r="WCB221" s="4"/>
      <c r="WCC221" s="4"/>
      <c r="WCD221" s="4"/>
      <c r="WCE221" s="4"/>
      <c r="WLV221" s="4"/>
      <c r="WLW221" s="4"/>
      <c r="WLX221" s="4"/>
      <c r="WLY221" s="4"/>
      <c r="WLZ221" s="4"/>
      <c r="WMA221" s="4"/>
      <c r="WVR221" s="4"/>
      <c r="WVS221" s="4"/>
      <c r="WVT221" s="4"/>
      <c r="WVU221" s="4"/>
      <c r="WVV221" s="4"/>
      <c r="WVW221" s="4"/>
    </row>
    <row r="222" spans="1:783 1034:1807 2058:2831 3082:3855 4106:4879 5130:5903 6154:6927 7178:7951 8202:8975 9226:9999 10250:11023 11274:12047 12298:13071 13322:14095 14346:15119 15370:16143" ht="15" customHeight="1">
      <c r="A222" s="101" t="s">
        <v>199</v>
      </c>
      <c r="B222" s="101"/>
      <c r="C222" s="101"/>
      <c r="D222" s="101"/>
      <c r="E222" s="101"/>
      <c r="F222" s="89"/>
      <c r="G222" s="4"/>
      <c r="H222" s="4"/>
      <c r="I222" s="4"/>
      <c r="J222" s="4"/>
      <c r="K222" s="4"/>
      <c r="L222" s="4"/>
      <c r="M222" s="4"/>
      <c r="N222" s="4"/>
      <c r="O222" s="4"/>
      <c r="JF222" s="4"/>
      <c r="JG222" s="4"/>
      <c r="JH222" s="4"/>
      <c r="JI222" s="4"/>
      <c r="JJ222" s="4"/>
      <c r="JK222" s="4"/>
      <c r="TB222" s="4"/>
      <c r="TC222" s="4"/>
      <c r="TD222" s="4"/>
      <c r="TE222" s="4"/>
      <c r="TF222" s="4"/>
      <c r="TG222" s="4"/>
      <c r="ACX222" s="4"/>
      <c r="ACY222" s="4"/>
      <c r="ACZ222" s="4"/>
      <c r="ADA222" s="4"/>
      <c r="ADB222" s="4"/>
      <c r="ADC222" s="4"/>
      <c r="AMT222" s="4"/>
      <c r="AMU222" s="4"/>
      <c r="AMV222" s="4"/>
      <c r="AMW222" s="4"/>
      <c r="AMX222" s="4"/>
      <c r="AMY222" s="4"/>
      <c r="AWP222" s="4"/>
      <c r="AWQ222" s="4"/>
      <c r="AWR222" s="4"/>
      <c r="AWS222" s="4"/>
      <c r="AWT222" s="4"/>
      <c r="AWU222" s="4"/>
      <c r="BGL222" s="4"/>
      <c r="BGM222" s="4"/>
      <c r="BGN222" s="4"/>
      <c r="BGO222" s="4"/>
      <c r="BGP222" s="4"/>
      <c r="BGQ222" s="4"/>
      <c r="BQH222" s="4"/>
      <c r="BQI222" s="4"/>
      <c r="BQJ222" s="4"/>
      <c r="BQK222" s="4"/>
      <c r="BQL222" s="4"/>
      <c r="BQM222" s="4"/>
      <c r="CAD222" s="4"/>
      <c r="CAE222" s="4"/>
      <c r="CAF222" s="4"/>
      <c r="CAG222" s="4"/>
      <c r="CAH222" s="4"/>
      <c r="CAI222" s="4"/>
      <c r="CJZ222" s="4"/>
      <c r="CKA222" s="4"/>
      <c r="CKB222" s="4"/>
      <c r="CKC222" s="4"/>
      <c r="CKD222" s="4"/>
      <c r="CKE222" s="4"/>
      <c r="CTV222" s="4"/>
      <c r="CTW222" s="4"/>
      <c r="CTX222" s="4"/>
      <c r="CTY222" s="4"/>
      <c r="CTZ222" s="4"/>
      <c r="CUA222" s="4"/>
      <c r="DDR222" s="4"/>
      <c r="DDS222" s="4"/>
      <c r="DDT222" s="4"/>
      <c r="DDU222" s="4"/>
      <c r="DDV222" s="4"/>
      <c r="DDW222" s="4"/>
      <c r="DNN222" s="4"/>
      <c r="DNO222" s="4"/>
      <c r="DNP222" s="4"/>
      <c r="DNQ222" s="4"/>
      <c r="DNR222" s="4"/>
      <c r="DNS222" s="4"/>
      <c r="DXJ222" s="4"/>
      <c r="DXK222" s="4"/>
      <c r="DXL222" s="4"/>
      <c r="DXM222" s="4"/>
      <c r="DXN222" s="4"/>
      <c r="DXO222" s="4"/>
      <c r="EHF222" s="4"/>
      <c r="EHG222" s="4"/>
      <c r="EHH222" s="4"/>
      <c r="EHI222" s="4"/>
      <c r="EHJ222" s="4"/>
      <c r="EHK222" s="4"/>
      <c r="ERB222" s="4"/>
      <c r="ERC222" s="4"/>
      <c r="ERD222" s="4"/>
      <c r="ERE222" s="4"/>
      <c r="ERF222" s="4"/>
      <c r="ERG222" s="4"/>
      <c r="FAX222" s="4"/>
      <c r="FAY222" s="4"/>
      <c r="FAZ222" s="4"/>
      <c r="FBA222" s="4"/>
      <c r="FBB222" s="4"/>
      <c r="FBC222" s="4"/>
      <c r="FKT222" s="4"/>
      <c r="FKU222" s="4"/>
      <c r="FKV222" s="4"/>
      <c r="FKW222" s="4"/>
      <c r="FKX222" s="4"/>
      <c r="FKY222" s="4"/>
      <c r="FUP222" s="4"/>
      <c r="FUQ222" s="4"/>
      <c r="FUR222" s="4"/>
      <c r="FUS222" s="4"/>
      <c r="FUT222" s="4"/>
      <c r="FUU222" s="4"/>
      <c r="GEL222" s="4"/>
      <c r="GEM222" s="4"/>
      <c r="GEN222" s="4"/>
      <c r="GEO222" s="4"/>
      <c r="GEP222" s="4"/>
      <c r="GEQ222" s="4"/>
      <c r="GOH222" s="4"/>
      <c r="GOI222" s="4"/>
      <c r="GOJ222" s="4"/>
      <c r="GOK222" s="4"/>
      <c r="GOL222" s="4"/>
      <c r="GOM222" s="4"/>
      <c r="GYD222" s="4"/>
      <c r="GYE222" s="4"/>
      <c r="GYF222" s="4"/>
      <c r="GYG222" s="4"/>
      <c r="GYH222" s="4"/>
      <c r="GYI222" s="4"/>
      <c r="HHZ222" s="4"/>
      <c r="HIA222" s="4"/>
      <c r="HIB222" s="4"/>
      <c r="HIC222" s="4"/>
      <c r="HID222" s="4"/>
      <c r="HIE222" s="4"/>
      <c r="HRV222" s="4"/>
      <c r="HRW222" s="4"/>
      <c r="HRX222" s="4"/>
      <c r="HRY222" s="4"/>
      <c r="HRZ222" s="4"/>
      <c r="HSA222" s="4"/>
      <c r="IBR222" s="4"/>
      <c r="IBS222" s="4"/>
      <c r="IBT222" s="4"/>
      <c r="IBU222" s="4"/>
      <c r="IBV222" s="4"/>
      <c r="IBW222" s="4"/>
      <c r="ILN222" s="4"/>
      <c r="ILO222" s="4"/>
      <c r="ILP222" s="4"/>
      <c r="ILQ222" s="4"/>
      <c r="ILR222" s="4"/>
      <c r="ILS222" s="4"/>
      <c r="IVJ222" s="4"/>
      <c r="IVK222" s="4"/>
      <c r="IVL222" s="4"/>
      <c r="IVM222" s="4"/>
      <c r="IVN222" s="4"/>
      <c r="IVO222" s="4"/>
      <c r="JFF222" s="4"/>
      <c r="JFG222" s="4"/>
      <c r="JFH222" s="4"/>
      <c r="JFI222" s="4"/>
      <c r="JFJ222" s="4"/>
      <c r="JFK222" s="4"/>
      <c r="JPB222" s="4"/>
      <c r="JPC222" s="4"/>
      <c r="JPD222" s="4"/>
      <c r="JPE222" s="4"/>
      <c r="JPF222" s="4"/>
      <c r="JPG222" s="4"/>
      <c r="JYX222" s="4"/>
      <c r="JYY222" s="4"/>
      <c r="JYZ222" s="4"/>
      <c r="JZA222" s="4"/>
      <c r="JZB222" s="4"/>
      <c r="JZC222" s="4"/>
      <c r="KIT222" s="4"/>
      <c r="KIU222" s="4"/>
      <c r="KIV222" s="4"/>
      <c r="KIW222" s="4"/>
      <c r="KIX222" s="4"/>
      <c r="KIY222" s="4"/>
      <c r="KSP222" s="4"/>
      <c r="KSQ222" s="4"/>
      <c r="KSR222" s="4"/>
      <c r="KSS222" s="4"/>
      <c r="KST222" s="4"/>
      <c r="KSU222" s="4"/>
      <c r="LCL222" s="4"/>
      <c r="LCM222" s="4"/>
      <c r="LCN222" s="4"/>
      <c r="LCO222" s="4"/>
      <c r="LCP222" s="4"/>
      <c r="LCQ222" s="4"/>
      <c r="LMH222" s="4"/>
      <c r="LMI222" s="4"/>
      <c r="LMJ222" s="4"/>
      <c r="LMK222" s="4"/>
      <c r="LML222" s="4"/>
      <c r="LMM222" s="4"/>
      <c r="LWD222" s="4"/>
      <c r="LWE222" s="4"/>
      <c r="LWF222" s="4"/>
      <c r="LWG222" s="4"/>
      <c r="LWH222" s="4"/>
      <c r="LWI222" s="4"/>
      <c r="MFZ222" s="4"/>
      <c r="MGA222" s="4"/>
      <c r="MGB222" s="4"/>
      <c r="MGC222" s="4"/>
      <c r="MGD222" s="4"/>
      <c r="MGE222" s="4"/>
      <c r="MPV222" s="4"/>
      <c r="MPW222" s="4"/>
      <c r="MPX222" s="4"/>
      <c r="MPY222" s="4"/>
      <c r="MPZ222" s="4"/>
      <c r="MQA222" s="4"/>
      <c r="MZR222" s="4"/>
      <c r="MZS222" s="4"/>
      <c r="MZT222" s="4"/>
      <c r="MZU222" s="4"/>
      <c r="MZV222" s="4"/>
      <c r="MZW222" s="4"/>
      <c r="NJN222" s="4"/>
      <c r="NJO222" s="4"/>
      <c r="NJP222" s="4"/>
      <c r="NJQ222" s="4"/>
      <c r="NJR222" s="4"/>
      <c r="NJS222" s="4"/>
      <c r="NTJ222" s="4"/>
      <c r="NTK222" s="4"/>
      <c r="NTL222" s="4"/>
      <c r="NTM222" s="4"/>
      <c r="NTN222" s="4"/>
      <c r="NTO222" s="4"/>
      <c r="ODF222" s="4"/>
      <c r="ODG222" s="4"/>
      <c r="ODH222" s="4"/>
      <c r="ODI222" s="4"/>
      <c r="ODJ222" s="4"/>
      <c r="ODK222" s="4"/>
      <c r="ONB222" s="4"/>
      <c r="ONC222" s="4"/>
      <c r="OND222" s="4"/>
      <c r="ONE222" s="4"/>
      <c r="ONF222" s="4"/>
      <c r="ONG222" s="4"/>
      <c r="OWX222" s="4"/>
      <c r="OWY222" s="4"/>
      <c r="OWZ222" s="4"/>
      <c r="OXA222" s="4"/>
      <c r="OXB222" s="4"/>
      <c r="OXC222" s="4"/>
      <c r="PGT222" s="4"/>
      <c r="PGU222" s="4"/>
      <c r="PGV222" s="4"/>
      <c r="PGW222" s="4"/>
      <c r="PGX222" s="4"/>
      <c r="PGY222" s="4"/>
      <c r="PQP222" s="4"/>
      <c r="PQQ222" s="4"/>
      <c r="PQR222" s="4"/>
      <c r="PQS222" s="4"/>
      <c r="PQT222" s="4"/>
      <c r="PQU222" s="4"/>
      <c r="QAL222" s="4"/>
      <c r="QAM222" s="4"/>
      <c r="QAN222" s="4"/>
      <c r="QAO222" s="4"/>
      <c r="QAP222" s="4"/>
      <c r="QAQ222" s="4"/>
      <c r="QKH222" s="4"/>
      <c r="QKI222" s="4"/>
      <c r="QKJ222" s="4"/>
      <c r="QKK222" s="4"/>
      <c r="QKL222" s="4"/>
      <c r="QKM222" s="4"/>
      <c r="QUD222" s="4"/>
      <c r="QUE222" s="4"/>
      <c r="QUF222" s="4"/>
      <c r="QUG222" s="4"/>
      <c r="QUH222" s="4"/>
      <c r="QUI222" s="4"/>
      <c r="RDZ222" s="4"/>
      <c r="REA222" s="4"/>
      <c r="REB222" s="4"/>
      <c r="REC222" s="4"/>
      <c r="RED222" s="4"/>
      <c r="REE222" s="4"/>
      <c r="RNV222" s="4"/>
      <c r="RNW222" s="4"/>
      <c r="RNX222" s="4"/>
      <c r="RNY222" s="4"/>
      <c r="RNZ222" s="4"/>
      <c r="ROA222" s="4"/>
      <c r="RXR222" s="4"/>
      <c r="RXS222" s="4"/>
      <c r="RXT222" s="4"/>
      <c r="RXU222" s="4"/>
      <c r="RXV222" s="4"/>
      <c r="RXW222" s="4"/>
      <c r="SHN222" s="4"/>
      <c r="SHO222" s="4"/>
      <c r="SHP222" s="4"/>
      <c r="SHQ222" s="4"/>
      <c r="SHR222" s="4"/>
      <c r="SHS222" s="4"/>
      <c r="SRJ222" s="4"/>
      <c r="SRK222" s="4"/>
      <c r="SRL222" s="4"/>
      <c r="SRM222" s="4"/>
      <c r="SRN222" s="4"/>
      <c r="SRO222" s="4"/>
      <c r="TBF222" s="4"/>
      <c r="TBG222" s="4"/>
      <c r="TBH222" s="4"/>
      <c r="TBI222" s="4"/>
      <c r="TBJ222" s="4"/>
      <c r="TBK222" s="4"/>
      <c r="TLB222" s="4"/>
      <c r="TLC222" s="4"/>
      <c r="TLD222" s="4"/>
      <c r="TLE222" s="4"/>
      <c r="TLF222" s="4"/>
      <c r="TLG222" s="4"/>
      <c r="TUX222" s="4"/>
      <c r="TUY222" s="4"/>
      <c r="TUZ222" s="4"/>
      <c r="TVA222" s="4"/>
      <c r="TVB222" s="4"/>
      <c r="TVC222" s="4"/>
      <c r="UET222" s="4"/>
      <c r="UEU222" s="4"/>
      <c r="UEV222" s="4"/>
      <c r="UEW222" s="4"/>
      <c r="UEX222" s="4"/>
      <c r="UEY222" s="4"/>
      <c r="UOP222" s="4"/>
      <c r="UOQ222" s="4"/>
      <c r="UOR222" s="4"/>
      <c r="UOS222" s="4"/>
      <c r="UOT222" s="4"/>
      <c r="UOU222" s="4"/>
      <c r="UYL222" s="4"/>
      <c r="UYM222" s="4"/>
      <c r="UYN222" s="4"/>
      <c r="UYO222" s="4"/>
      <c r="UYP222" s="4"/>
      <c r="UYQ222" s="4"/>
      <c r="VIH222" s="4"/>
      <c r="VII222" s="4"/>
      <c r="VIJ222" s="4"/>
      <c r="VIK222" s="4"/>
      <c r="VIL222" s="4"/>
      <c r="VIM222" s="4"/>
      <c r="VSD222" s="4"/>
      <c r="VSE222" s="4"/>
      <c r="VSF222" s="4"/>
      <c r="VSG222" s="4"/>
      <c r="VSH222" s="4"/>
      <c r="VSI222" s="4"/>
      <c r="WBZ222" s="4"/>
      <c r="WCA222" s="4"/>
      <c r="WCB222" s="4"/>
      <c r="WCC222" s="4"/>
      <c r="WCD222" s="4"/>
      <c r="WCE222" s="4"/>
      <c r="WLV222" s="4"/>
      <c r="WLW222" s="4"/>
      <c r="WLX222" s="4"/>
      <c r="WLY222" s="4"/>
      <c r="WLZ222" s="4"/>
      <c r="WMA222" s="4"/>
      <c r="WVR222" s="4"/>
      <c r="WVS222" s="4"/>
      <c r="WVT222" s="4"/>
      <c r="WVU222" s="4"/>
      <c r="WVV222" s="4"/>
      <c r="WVW222" s="4"/>
    </row>
    <row r="223" spans="1:783 1034:1807 2058:2831 3082:3855 4106:4879 5130:5903 6154:6927 7178:7951 8202:8975 9226:9999 10250:11023 11274:12047 12298:13071 13322:14095 14346:15119 15370:16143">
      <c r="A223" s="101" t="s">
        <v>200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89"/>
      <c r="O223" s="4"/>
      <c r="JF223" s="4"/>
      <c r="JG223" s="4"/>
      <c r="JH223" s="4"/>
      <c r="JI223" s="4"/>
      <c r="JJ223" s="4"/>
      <c r="JK223" s="4"/>
      <c r="TB223" s="4"/>
      <c r="TC223" s="4"/>
      <c r="TD223" s="4"/>
      <c r="TE223" s="4"/>
      <c r="TF223" s="4"/>
      <c r="TG223" s="4"/>
      <c r="ACX223" s="4"/>
      <c r="ACY223" s="4"/>
      <c r="ACZ223" s="4"/>
      <c r="ADA223" s="4"/>
      <c r="ADB223" s="4"/>
      <c r="ADC223" s="4"/>
      <c r="AMT223" s="4"/>
      <c r="AMU223" s="4"/>
      <c r="AMV223" s="4"/>
      <c r="AMW223" s="4"/>
      <c r="AMX223" s="4"/>
      <c r="AMY223" s="4"/>
      <c r="AWP223" s="4"/>
      <c r="AWQ223" s="4"/>
      <c r="AWR223" s="4"/>
      <c r="AWS223" s="4"/>
      <c r="AWT223" s="4"/>
      <c r="AWU223" s="4"/>
      <c r="BGL223" s="4"/>
      <c r="BGM223" s="4"/>
      <c r="BGN223" s="4"/>
      <c r="BGO223" s="4"/>
      <c r="BGP223" s="4"/>
      <c r="BGQ223" s="4"/>
      <c r="BQH223" s="4"/>
      <c r="BQI223" s="4"/>
      <c r="BQJ223" s="4"/>
      <c r="BQK223" s="4"/>
      <c r="BQL223" s="4"/>
      <c r="BQM223" s="4"/>
      <c r="CAD223" s="4"/>
      <c r="CAE223" s="4"/>
      <c r="CAF223" s="4"/>
      <c r="CAG223" s="4"/>
      <c r="CAH223" s="4"/>
      <c r="CAI223" s="4"/>
      <c r="CJZ223" s="4"/>
      <c r="CKA223" s="4"/>
      <c r="CKB223" s="4"/>
      <c r="CKC223" s="4"/>
      <c r="CKD223" s="4"/>
      <c r="CKE223" s="4"/>
      <c r="CTV223" s="4"/>
      <c r="CTW223" s="4"/>
      <c r="CTX223" s="4"/>
      <c r="CTY223" s="4"/>
      <c r="CTZ223" s="4"/>
      <c r="CUA223" s="4"/>
      <c r="DDR223" s="4"/>
      <c r="DDS223" s="4"/>
      <c r="DDT223" s="4"/>
      <c r="DDU223" s="4"/>
      <c r="DDV223" s="4"/>
      <c r="DDW223" s="4"/>
      <c r="DNN223" s="4"/>
      <c r="DNO223" s="4"/>
      <c r="DNP223" s="4"/>
      <c r="DNQ223" s="4"/>
      <c r="DNR223" s="4"/>
      <c r="DNS223" s="4"/>
      <c r="DXJ223" s="4"/>
      <c r="DXK223" s="4"/>
      <c r="DXL223" s="4"/>
      <c r="DXM223" s="4"/>
      <c r="DXN223" s="4"/>
      <c r="DXO223" s="4"/>
      <c r="EHF223" s="4"/>
      <c r="EHG223" s="4"/>
      <c r="EHH223" s="4"/>
      <c r="EHI223" s="4"/>
      <c r="EHJ223" s="4"/>
      <c r="EHK223" s="4"/>
      <c r="ERB223" s="4"/>
      <c r="ERC223" s="4"/>
      <c r="ERD223" s="4"/>
      <c r="ERE223" s="4"/>
      <c r="ERF223" s="4"/>
      <c r="ERG223" s="4"/>
      <c r="FAX223" s="4"/>
      <c r="FAY223" s="4"/>
      <c r="FAZ223" s="4"/>
      <c r="FBA223" s="4"/>
      <c r="FBB223" s="4"/>
      <c r="FBC223" s="4"/>
      <c r="FKT223" s="4"/>
      <c r="FKU223" s="4"/>
      <c r="FKV223" s="4"/>
      <c r="FKW223" s="4"/>
      <c r="FKX223" s="4"/>
      <c r="FKY223" s="4"/>
      <c r="FUP223" s="4"/>
      <c r="FUQ223" s="4"/>
      <c r="FUR223" s="4"/>
      <c r="FUS223" s="4"/>
      <c r="FUT223" s="4"/>
      <c r="FUU223" s="4"/>
      <c r="GEL223" s="4"/>
      <c r="GEM223" s="4"/>
      <c r="GEN223" s="4"/>
      <c r="GEO223" s="4"/>
      <c r="GEP223" s="4"/>
      <c r="GEQ223" s="4"/>
      <c r="GOH223" s="4"/>
      <c r="GOI223" s="4"/>
      <c r="GOJ223" s="4"/>
      <c r="GOK223" s="4"/>
      <c r="GOL223" s="4"/>
      <c r="GOM223" s="4"/>
      <c r="GYD223" s="4"/>
      <c r="GYE223" s="4"/>
      <c r="GYF223" s="4"/>
      <c r="GYG223" s="4"/>
      <c r="GYH223" s="4"/>
      <c r="GYI223" s="4"/>
      <c r="HHZ223" s="4"/>
      <c r="HIA223" s="4"/>
      <c r="HIB223" s="4"/>
      <c r="HIC223" s="4"/>
      <c r="HID223" s="4"/>
      <c r="HIE223" s="4"/>
      <c r="HRV223" s="4"/>
      <c r="HRW223" s="4"/>
      <c r="HRX223" s="4"/>
      <c r="HRY223" s="4"/>
      <c r="HRZ223" s="4"/>
      <c r="HSA223" s="4"/>
      <c r="IBR223" s="4"/>
      <c r="IBS223" s="4"/>
      <c r="IBT223" s="4"/>
      <c r="IBU223" s="4"/>
      <c r="IBV223" s="4"/>
      <c r="IBW223" s="4"/>
      <c r="ILN223" s="4"/>
      <c r="ILO223" s="4"/>
      <c r="ILP223" s="4"/>
      <c r="ILQ223" s="4"/>
      <c r="ILR223" s="4"/>
      <c r="ILS223" s="4"/>
      <c r="IVJ223" s="4"/>
      <c r="IVK223" s="4"/>
      <c r="IVL223" s="4"/>
      <c r="IVM223" s="4"/>
      <c r="IVN223" s="4"/>
      <c r="IVO223" s="4"/>
      <c r="JFF223" s="4"/>
      <c r="JFG223" s="4"/>
      <c r="JFH223" s="4"/>
      <c r="JFI223" s="4"/>
      <c r="JFJ223" s="4"/>
      <c r="JFK223" s="4"/>
      <c r="JPB223" s="4"/>
      <c r="JPC223" s="4"/>
      <c r="JPD223" s="4"/>
      <c r="JPE223" s="4"/>
      <c r="JPF223" s="4"/>
      <c r="JPG223" s="4"/>
      <c r="JYX223" s="4"/>
      <c r="JYY223" s="4"/>
      <c r="JYZ223" s="4"/>
      <c r="JZA223" s="4"/>
      <c r="JZB223" s="4"/>
      <c r="JZC223" s="4"/>
      <c r="KIT223" s="4"/>
      <c r="KIU223" s="4"/>
      <c r="KIV223" s="4"/>
      <c r="KIW223" s="4"/>
      <c r="KIX223" s="4"/>
      <c r="KIY223" s="4"/>
      <c r="KSP223" s="4"/>
      <c r="KSQ223" s="4"/>
      <c r="KSR223" s="4"/>
      <c r="KSS223" s="4"/>
      <c r="KST223" s="4"/>
      <c r="KSU223" s="4"/>
      <c r="LCL223" s="4"/>
      <c r="LCM223" s="4"/>
      <c r="LCN223" s="4"/>
      <c r="LCO223" s="4"/>
      <c r="LCP223" s="4"/>
      <c r="LCQ223" s="4"/>
      <c r="LMH223" s="4"/>
      <c r="LMI223" s="4"/>
      <c r="LMJ223" s="4"/>
      <c r="LMK223" s="4"/>
      <c r="LML223" s="4"/>
      <c r="LMM223" s="4"/>
      <c r="LWD223" s="4"/>
      <c r="LWE223" s="4"/>
      <c r="LWF223" s="4"/>
      <c r="LWG223" s="4"/>
      <c r="LWH223" s="4"/>
      <c r="LWI223" s="4"/>
      <c r="MFZ223" s="4"/>
      <c r="MGA223" s="4"/>
      <c r="MGB223" s="4"/>
      <c r="MGC223" s="4"/>
      <c r="MGD223" s="4"/>
      <c r="MGE223" s="4"/>
      <c r="MPV223" s="4"/>
      <c r="MPW223" s="4"/>
      <c r="MPX223" s="4"/>
      <c r="MPY223" s="4"/>
      <c r="MPZ223" s="4"/>
      <c r="MQA223" s="4"/>
      <c r="MZR223" s="4"/>
      <c r="MZS223" s="4"/>
      <c r="MZT223" s="4"/>
      <c r="MZU223" s="4"/>
      <c r="MZV223" s="4"/>
      <c r="MZW223" s="4"/>
      <c r="NJN223" s="4"/>
      <c r="NJO223" s="4"/>
      <c r="NJP223" s="4"/>
      <c r="NJQ223" s="4"/>
      <c r="NJR223" s="4"/>
      <c r="NJS223" s="4"/>
      <c r="NTJ223" s="4"/>
      <c r="NTK223" s="4"/>
      <c r="NTL223" s="4"/>
      <c r="NTM223" s="4"/>
      <c r="NTN223" s="4"/>
      <c r="NTO223" s="4"/>
      <c r="ODF223" s="4"/>
      <c r="ODG223" s="4"/>
      <c r="ODH223" s="4"/>
      <c r="ODI223" s="4"/>
      <c r="ODJ223" s="4"/>
      <c r="ODK223" s="4"/>
      <c r="ONB223" s="4"/>
      <c r="ONC223" s="4"/>
      <c r="OND223" s="4"/>
      <c r="ONE223" s="4"/>
      <c r="ONF223" s="4"/>
      <c r="ONG223" s="4"/>
      <c r="OWX223" s="4"/>
      <c r="OWY223" s="4"/>
      <c r="OWZ223" s="4"/>
      <c r="OXA223" s="4"/>
      <c r="OXB223" s="4"/>
      <c r="OXC223" s="4"/>
      <c r="PGT223" s="4"/>
      <c r="PGU223" s="4"/>
      <c r="PGV223" s="4"/>
      <c r="PGW223" s="4"/>
      <c r="PGX223" s="4"/>
      <c r="PGY223" s="4"/>
      <c r="PQP223" s="4"/>
      <c r="PQQ223" s="4"/>
      <c r="PQR223" s="4"/>
      <c r="PQS223" s="4"/>
      <c r="PQT223" s="4"/>
      <c r="PQU223" s="4"/>
      <c r="QAL223" s="4"/>
      <c r="QAM223" s="4"/>
      <c r="QAN223" s="4"/>
      <c r="QAO223" s="4"/>
      <c r="QAP223" s="4"/>
      <c r="QAQ223" s="4"/>
      <c r="QKH223" s="4"/>
      <c r="QKI223" s="4"/>
      <c r="QKJ223" s="4"/>
      <c r="QKK223" s="4"/>
      <c r="QKL223" s="4"/>
      <c r="QKM223" s="4"/>
      <c r="QUD223" s="4"/>
      <c r="QUE223" s="4"/>
      <c r="QUF223" s="4"/>
      <c r="QUG223" s="4"/>
      <c r="QUH223" s="4"/>
      <c r="QUI223" s="4"/>
      <c r="RDZ223" s="4"/>
      <c r="REA223" s="4"/>
      <c r="REB223" s="4"/>
      <c r="REC223" s="4"/>
      <c r="RED223" s="4"/>
      <c r="REE223" s="4"/>
      <c r="RNV223" s="4"/>
      <c r="RNW223" s="4"/>
      <c r="RNX223" s="4"/>
      <c r="RNY223" s="4"/>
      <c r="RNZ223" s="4"/>
      <c r="ROA223" s="4"/>
      <c r="RXR223" s="4"/>
      <c r="RXS223" s="4"/>
      <c r="RXT223" s="4"/>
      <c r="RXU223" s="4"/>
      <c r="RXV223" s="4"/>
      <c r="RXW223" s="4"/>
      <c r="SHN223" s="4"/>
      <c r="SHO223" s="4"/>
      <c r="SHP223" s="4"/>
      <c r="SHQ223" s="4"/>
      <c r="SHR223" s="4"/>
      <c r="SHS223" s="4"/>
      <c r="SRJ223" s="4"/>
      <c r="SRK223" s="4"/>
      <c r="SRL223" s="4"/>
      <c r="SRM223" s="4"/>
      <c r="SRN223" s="4"/>
      <c r="SRO223" s="4"/>
      <c r="TBF223" s="4"/>
      <c r="TBG223" s="4"/>
      <c r="TBH223" s="4"/>
      <c r="TBI223" s="4"/>
      <c r="TBJ223" s="4"/>
      <c r="TBK223" s="4"/>
      <c r="TLB223" s="4"/>
      <c r="TLC223" s="4"/>
      <c r="TLD223" s="4"/>
      <c r="TLE223" s="4"/>
      <c r="TLF223" s="4"/>
      <c r="TLG223" s="4"/>
      <c r="TUX223" s="4"/>
      <c r="TUY223" s="4"/>
      <c r="TUZ223" s="4"/>
      <c r="TVA223" s="4"/>
      <c r="TVB223" s="4"/>
      <c r="TVC223" s="4"/>
      <c r="UET223" s="4"/>
      <c r="UEU223" s="4"/>
      <c r="UEV223" s="4"/>
      <c r="UEW223" s="4"/>
      <c r="UEX223" s="4"/>
      <c r="UEY223" s="4"/>
      <c r="UOP223" s="4"/>
      <c r="UOQ223" s="4"/>
      <c r="UOR223" s="4"/>
      <c r="UOS223" s="4"/>
      <c r="UOT223" s="4"/>
      <c r="UOU223" s="4"/>
      <c r="UYL223" s="4"/>
      <c r="UYM223" s="4"/>
      <c r="UYN223" s="4"/>
      <c r="UYO223" s="4"/>
      <c r="UYP223" s="4"/>
      <c r="UYQ223" s="4"/>
      <c r="VIH223" s="4"/>
      <c r="VII223" s="4"/>
      <c r="VIJ223" s="4"/>
      <c r="VIK223" s="4"/>
      <c r="VIL223" s="4"/>
      <c r="VIM223" s="4"/>
      <c r="VSD223" s="4"/>
      <c r="VSE223" s="4"/>
      <c r="VSF223" s="4"/>
      <c r="VSG223" s="4"/>
      <c r="VSH223" s="4"/>
      <c r="VSI223" s="4"/>
      <c r="WBZ223" s="4"/>
      <c r="WCA223" s="4"/>
      <c r="WCB223" s="4"/>
      <c r="WCC223" s="4"/>
      <c r="WCD223" s="4"/>
      <c r="WCE223" s="4"/>
      <c r="WLV223" s="4"/>
      <c r="WLW223" s="4"/>
      <c r="WLX223" s="4"/>
      <c r="WLY223" s="4"/>
      <c r="WLZ223" s="4"/>
      <c r="WMA223" s="4"/>
      <c r="WVR223" s="4"/>
      <c r="WVS223" s="4"/>
      <c r="WVT223" s="4"/>
      <c r="WVU223" s="4"/>
      <c r="WVV223" s="4"/>
      <c r="WVW223" s="4"/>
    </row>
  </sheetData>
  <mergeCells count="16">
    <mergeCell ref="A223:M223"/>
    <mergeCell ref="A3:H3"/>
    <mergeCell ref="A4:H4"/>
    <mergeCell ref="A6:A8"/>
    <mergeCell ref="B6:B8"/>
    <mergeCell ref="C6:H6"/>
    <mergeCell ref="C7:C8"/>
    <mergeCell ref="D7:D8"/>
    <mergeCell ref="E7:F7"/>
    <mergeCell ref="G7:G8"/>
    <mergeCell ref="H7:H8"/>
    <mergeCell ref="A218:O218"/>
    <mergeCell ref="A219:E219"/>
    <mergeCell ref="A220:M220"/>
    <mergeCell ref="A221:M221"/>
    <mergeCell ref="A222:E22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2</vt:i4>
      </vt:variant>
    </vt:vector>
  </HeadingPairs>
  <TitlesOfParts>
    <vt:vector size="40" baseType="lpstr">
      <vt:lpstr>Титул</vt:lpstr>
      <vt:lpstr>Предисловие</vt:lpstr>
      <vt:lpstr>Новосибирская область</vt:lpstr>
      <vt:lpstr>Баганский</vt:lpstr>
      <vt:lpstr>Барабинский</vt:lpstr>
      <vt:lpstr>Болотнинский</vt:lpstr>
      <vt:lpstr>Венгеровский</vt:lpstr>
      <vt:lpstr>Доволенский</vt:lpstr>
      <vt:lpstr>Здвинский</vt:lpstr>
      <vt:lpstr>Искитимский</vt:lpstr>
      <vt:lpstr>Карасукский</vt:lpstr>
      <vt:lpstr>Каргатский</vt:lpstr>
      <vt:lpstr>Колыванский</vt:lpstr>
      <vt:lpstr>Коченевский</vt:lpstr>
      <vt:lpstr>Кочковский</vt:lpstr>
      <vt:lpstr>Краснозерский</vt:lpstr>
      <vt:lpstr>Куйбышевский</vt:lpstr>
      <vt:lpstr>Купинский</vt:lpstr>
      <vt:lpstr>Кыштовский</vt:lpstr>
      <vt:lpstr>Маслянинский</vt:lpstr>
      <vt:lpstr>Мошковский</vt:lpstr>
      <vt:lpstr>Новосибирский</vt:lpstr>
      <vt:lpstr>Ордынский</vt:lpstr>
      <vt:lpstr>Северный</vt:lpstr>
      <vt:lpstr>Сузунский</vt:lpstr>
      <vt:lpstr>Татарский</vt:lpstr>
      <vt:lpstr>Тогучинский</vt:lpstr>
      <vt:lpstr>Убинский</vt:lpstr>
      <vt:lpstr>Усть-Тарский</vt:lpstr>
      <vt:lpstr>Чановский</vt:lpstr>
      <vt:lpstr>Черепановский</vt:lpstr>
      <vt:lpstr>Чистоозерный</vt:lpstr>
      <vt:lpstr>Чулымский</vt:lpstr>
      <vt:lpstr>город Новосибирск</vt:lpstr>
      <vt:lpstr>город Бердск</vt:lpstr>
      <vt:lpstr>город Искитим</vt:lpstr>
      <vt:lpstr>город Обь</vt:lpstr>
      <vt:lpstr>рабочий поселок Кольцово</vt:lpstr>
      <vt:lpstr>Баганский!Область_печати</vt:lpstr>
      <vt:lpstr>Барабинский!Область_печати</vt:lpstr>
    </vt:vector>
  </TitlesOfParts>
  <Company>nvsb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Шутова Софья Павловна</dc:creator>
  <cp:lastModifiedBy>P54_KalinichenkoIV</cp:lastModifiedBy>
  <cp:lastPrinted>2018-01-16T04:17:38Z</cp:lastPrinted>
  <dcterms:created xsi:type="dcterms:W3CDTF">2018-01-15T05:57:45Z</dcterms:created>
  <dcterms:modified xsi:type="dcterms:W3CDTF">2018-01-25T06:52:20Z</dcterms:modified>
</cp:coreProperties>
</file>